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Docs\Project Data\Ben's Projects\2022\22021- Artisan Grain Collaborative\"/>
    </mc:Choice>
  </mc:AlternateContent>
  <xr:revisionPtr revIDLastSave="0" documentId="8_{A922BDDB-CB90-46D5-9F0D-90694C7119A5}" xr6:coauthVersionLast="47" xr6:coauthVersionMax="47" xr10:uidLastSave="{00000000-0000-0000-0000-000000000000}"/>
  <bookViews>
    <workbookView xWindow="2985" yWindow="2985" windowWidth="21600" windowHeight="11385" xr2:uid="{628DC1B2-6BA0-4678-AA48-3D119868A784}"/>
  </bookViews>
  <sheets>
    <sheet name="Grain Mix Calculator" sheetId="1" r:id="rId1"/>
    <sheet name="Flour Mix Calculator" sheetId="3" r:id="rId2"/>
    <sheet name="RAW GRAIN INFORMATION" sheetId="2" r:id="rId3"/>
    <sheet name="RAW FLOUR INFORMATION" sheetId="4" r:id="rId4"/>
  </sheets>
  <definedNames>
    <definedName name="_xlnm.Print_Area" localSheetId="1">'Flour Mix Calculator'!$A$2:$K$20</definedName>
    <definedName name="_xlnm.Print_Area" localSheetId="0">'Grain Mix Calculator'!$A$2:$K$20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J10" i="3" s="1"/>
  <c r="F7" i="3"/>
  <c r="J7" i="3" s="1"/>
  <c r="F7" i="1"/>
  <c r="J7" i="1" s="1"/>
  <c r="F18" i="1"/>
  <c r="J18" i="1" s="1"/>
  <c r="F6" i="3"/>
  <c r="J6" i="3" s="1"/>
  <c r="F8" i="3"/>
  <c r="J8" i="3" s="1"/>
  <c r="F9" i="3"/>
  <c r="J9" i="3" s="1"/>
  <c r="F11" i="3"/>
  <c r="J11" i="3" s="1"/>
  <c r="F12" i="3"/>
  <c r="J12" i="3" s="1"/>
  <c r="F13" i="3"/>
  <c r="J13" i="3" s="1"/>
  <c r="F14" i="3"/>
  <c r="J14" i="3" s="1"/>
  <c r="F15" i="3"/>
  <c r="J15" i="3" s="1"/>
  <c r="F16" i="3"/>
  <c r="J16" i="3" s="1"/>
  <c r="F17" i="3"/>
  <c r="J17" i="3" s="1"/>
  <c r="F18" i="3"/>
  <c r="J18" i="3" s="1"/>
  <c r="F19" i="3"/>
  <c r="J19" i="3" s="1"/>
  <c r="F20" i="3"/>
  <c r="J20" i="3" s="1"/>
  <c r="F5" i="3"/>
  <c r="J5" i="3" s="1"/>
  <c r="C9" i="3"/>
  <c r="F6" i="1"/>
  <c r="J6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9" i="1"/>
  <c r="J19" i="1" s="1"/>
  <c r="F20" i="1"/>
  <c r="J20" i="1" s="1"/>
  <c r="F5" i="1"/>
  <c r="J5" i="1" s="1"/>
  <c r="C9" i="1"/>
</calcChain>
</file>

<file path=xl/sharedStrings.xml><?xml version="1.0" encoding="utf-8"?>
<sst xmlns="http://schemas.openxmlformats.org/spreadsheetml/2006/main" count="267" uniqueCount="82">
  <si>
    <t>(Only enter information into green cells)</t>
  </si>
  <si>
    <t>Gram Weight</t>
  </si>
  <si>
    <t>g</t>
  </si>
  <si>
    <t>Serving Size</t>
  </si>
  <si>
    <t>Grain</t>
  </si>
  <si>
    <t>Percentage</t>
  </si>
  <si>
    <t>Black Turtle, Whole Bean</t>
  </si>
  <si>
    <t>Nutrient</t>
  </si>
  <si>
    <t>Unit</t>
  </si>
  <si>
    <t>Calories</t>
  </si>
  <si>
    <t>kcal</t>
  </si>
  <si>
    <t>Calories from Fat</t>
  </si>
  <si>
    <t>Protein</t>
  </si>
  <si>
    <t>Carbohydrates</t>
  </si>
  <si>
    <t>Total</t>
  </si>
  <si>
    <t>Total Dietary Fiber</t>
  </si>
  <si>
    <t>(Note: Total must sum to 100%)</t>
  </si>
  <si>
    <t>Total Sugars</t>
  </si>
  <si>
    <t>Added Sugar</t>
  </si>
  <si>
    <t>Fat</t>
  </si>
  <si>
    <t>Saturated Fat</t>
  </si>
  <si>
    <t>Trans Fatty Acid</t>
  </si>
  <si>
    <t>Cholesterol</t>
  </si>
  <si>
    <t>mg</t>
  </si>
  <si>
    <t>Vitamin D</t>
  </si>
  <si>
    <t>mcg</t>
  </si>
  <si>
    <t>Calcium</t>
  </si>
  <si>
    <t>Iron</t>
  </si>
  <si>
    <t>Potassium</t>
  </si>
  <si>
    <t>Sodium</t>
  </si>
  <si>
    <t>"Blank"</t>
  </si>
  <si>
    <t>Arikara</t>
  </si>
  <si>
    <t>Barley, Hulled</t>
  </si>
  <si>
    <t>Buckwheat</t>
  </si>
  <si>
    <t>Calypso Beans</t>
  </si>
  <si>
    <t>Corn, White/Yellow</t>
  </si>
  <si>
    <t>Corn, White/Yellow, Popcorn</t>
  </si>
  <si>
    <t>Cranberry, Whole Bean</t>
  </si>
  <si>
    <t>Einkorn</t>
  </si>
  <si>
    <t>Emmer</t>
  </si>
  <si>
    <t>Flaxseed</t>
  </si>
  <si>
    <t>Kernza</t>
  </si>
  <si>
    <t>Kidney Bean</t>
  </si>
  <si>
    <t>Millet</t>
  </si>
  <si>
    <t>Oats</t>
  </si>
  <si>
    <t>Rye</t>
  </si>
  <si>
    <t>Small Red Bean</t>
  </si>
  <si>
    <t>Sorghum</t>
  </si>
  <si>
    <t>Soybean</t>
  </si>
  <si>
    <t>Spelt</t>
  </si>
  <si>
    <t>Sunflower Kernels</t>
  </si>
  <si>
    <t>Teff</t>
  </si>
  <si>
    <t>Wheat, Hard Red Spring Wheat</t>
  </si>
  <si>
    <t>Wheat, Hard Red Winter Wheat</t>
  </si>
  <si>
    <t>Wheat, Hard White Spring Wheat</t>
  </si>
  <si>
    <t>Wheat, Soft Red Winter Wheat</t>
  </si>
  <si>
    <t>Wheat, Soft White Winter Wheat</t>
  </si>
  <si>
    <t>Wild Rice</t>
  </si>
  <si>
    <t>Vitamin D - mcg</t>
  </si>
  <si>
    <t>Barley Flour, Whole Grain</t>
  </si>
  <si>
    <t>Buckwheat Flour, Whole Grain</t>
  </si>
  <si>
    <t>Cornmeal, White, Grits</t>
  </si>
  <si>
    <t>Cornmeal, White, Whole Grain</t>
  </si>
  <si>
    <t>Cornmeal, Yellow Polenta</t>
  </si>
  <si>
    <t>Cornmeal, Yellow, Grits</t>
  </si>
  <si>
    <t>Cornmeal, Yellow, Whole Grain</t>
  </si>
  <si>
    <t>Einkorn Flour Whole Grain</t>
  </si>
  <si>
    <t>Emmer (Farro) Flour</t>
  </si>
  <si>
    <t>Kernza Flour, Whole Grain</t>
  </si>
  <si>
    <t>Oat Flour, Whole Grain</t>
  </si>
  <si>
    <t>Red Fife, Whole Grain</t>
  </si>
  <si>
    <t>Rye Flour</t>
  </si>
  <si>
    <t>Sorghum Flour, Whole Grain</t>
  </si>
  <si>
    <t>Spelt Flour, White</t>
  </si>
  <si>
    <t>Spelt Flour, Whole Grain</t>
  </si>
  <si>
    <t>Teff Flour, Whole Grain</t>
  </si>
  <si>
    <t>Wheat, All Purpose Flour Unenriched</t>
  </si>
  <si>
    <t>Wheat, Bread Flour High Extraction</t>
  </si>
  <si>
    <t>Wheat, Bread Flour, Whole Grain</t>
  </si>
  <si>
    <t>Wheat, Hard Red Winter Wheat Flour</t>
  </si>
  <si>
    <t>Wheat, Turkey Red High Extraction</t>
  </si>
  <si>
    <t>Wheet, Pastry Flour, Whole Grain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</si>
</sst>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14" xfId="0" applyFill="1" applyBorder="1" applyProtection="1">
      <protection locked="0"/>
    </xf>
    <xf numFmtId="10" fontId="0" fillId="3" borderId="14" xfId="0" applyNumberFormat="1" applyFill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0" fillId="2" borderId="15" xfId="0" applyFill="1" applyBorder="1"/>
    <xf numFmtId="0" fontId="1" fillId="2" borderId="14" xfId="0" applyFont="1" applyFill="1" applyBorder="1"/>
    <xf numFmtId="10" fontId="1" fillId="2" borderId="14" xfId="0" applyNumberFormat="1" applyFont="1" applyFill="1" applyBorder="1"/>
    <xf numFmtId="0" fontId="1" fillId="2" borderId="2" xfId="0" applyFont="1" applyFill="1" applyBorder="1"/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8" xfId="0" applyFont="1" applyFill="1" applyBorder="1" applyAlignment="1">
      <alignment horizontal="center"/>
    </xf>
    <xf numFmtId="0" fontId="0" fillId="4" borderId="0" xfId="0" applyFill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/>
    <xf numFmtId="164" fontId="0" fillId="2" borderId="11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/>
    <xf numFmtId="0" fontId="1" fillId="2" borderId="5" xfId="0" applyFont="1" applyFill="1" applyBorder="1"/>
    <xf numFmtId="0" fontId="0" fillId="2" borderId="5" xfId="0" applyFill="1" applyBorder="1"/>
    <xf numFmtId="1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0" fillId="3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59265</xdr:colOff>
      <xdr:row>1</xdr:row>
      <xdr:rowOff>59267</xdr:rowOff>
    </xdr:from>
    <xdr:to>
      <xdr:col>7</xdr:col>
      <xdr:colOff>507998</xdr:colOff>
      <xdr:row>3</xdr:row>
      <xdr:rowOff>42333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5D9A6228-D31D-02FF-F3A3-F626A237F398}"/>
            </a:ext>
          </a:extLst>
        </xdr:cNvPr>
        <xdr:cNvSpPr/>
      </xdr:nvSpPr>
      <xdr:spPr>
        <a:xfrm>
          <a:off x="5841998" y="254000"/>
          <a:ext cx="448733" cy="355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59265</xdr:colOff>
      <xdr:row>1</xdr:row>
      <xdr:rowOff>59267</xdr:rowOff>
    </xdr:from>
    <xdr:to>
      <xdr:col>7</xdr:col>
      <xdr:colOff>507998</xdr:colOff>
      <xdr:row>3</xdr:row>
      <xdr:rowOff>42333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24A84EA8-9C1D-4866-88F9-E209B2E680EB}"/>
            </a:ext>
          </a:extLst>
        </xdr:cNvPr>
        <xdr:cNvSpPr/>
      </xdr:nvSpPr>
      <xdr:spPr>
        <a:xfrm>
          <a:off x="5842845" y="249767"/>
          <a:ext cx="448733" cy="348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23C6-B123-4C91-8B2E-DDB6577A50A1}">
  <sheetPr>
    <tabColor theme="9" tint="0.39997558519241921"/>
    <pageSetUpPr fitToPage="1"/>
  </sheetPr>
  <dimension ref="A1:V64"/>
  <sheetViews>
    <sheetView showGridLines="0" tabSelected="1" zoomScale="90" zoomScaleNormal="90" workbookViewId="0">
      <selection activeCell="C5" sqref="C5"/>
    </sheetView>
  </sheetViews>
  <sheetFormatPr defaultColWidth="8.85546875" defaultRowHeight="15" x14ac:dyDescent="0.25"/>
  <cols>
    <col min="1" max="1" width="3.5703125" customWidth="1"/>
    <col min="2" max="2" width="24.5703125" bestFit="1" customWidth="1"/>
    <col min="3" max="3" width="11" bestFit="1" customWidth="1"/>
    <col min="5" max="5" width="17.5703125" bestFit="1" customWidth="1"/>
    <col min="6" max="6" width="9.7109375" style="26" customWidth="1"/>
    <col min="7" max="7" width="9.140625" style="27"/>
    <col min="8" max="8" width="8.85546875" style="1"/>
    <col min="9" max="9" width="17.42578125" bestFit="1" customWidth="1"/>
    <col min="10" max="10" width="11.28515625" customWidth="1"/>
    <col min="11" max="11" width="7.7109375" customWidth="1"/>
  </cols>
  <sheetData>
    <row r="1" spans="1:22" ht="15.75" thickBot="1" x14ac:dyDescent="0.3">
      <c r="A1" s="14"/>
      <c r="B1" s="14"/>
      <c r="C1" s="14"/>
      <c r="D1" s="14"/>
      <c r="E1" s="14"/>
      <c r="F1" s="23"/>
      <c r="G1" s="24"/>
      <c r="H1" s="2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25">
      <c r="A2" s="35"/>
      <c r="B2" s="36" t="s">
        <v>0</v>
      </c>
      <c r="C2" s="37"/>
      <c r="D2" s="37"/>
      <c r="E2" s="36" t="s">
        <v>1</v>
      </c>
      <c r="F2" s="38">
        <v>100</v>
      </c>
      <c r="G2" s="39" t="s">
        <v>2</v>
      </c>
      <c r="H2" s="36"/>
      <c r="I2" s="36" t="s">
        <v>3</v>
      </c>
      <c r="J2" s="40">
        <v>45</v>
      </c>
      <c r="K2" s="34" t="s">
        <v>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x14ac:dyDescent="0.25">
      <c r="A3" s="6"/>
      <c r="B3" s="7" t="s">
        <v>4</v>
      </c>
      <c r="C3" s="7" t="s">
        <v>5</v>
      </c>
      <c r="D3" s="2"/>
      <c r="E3" s="2"/>
      <c r="F3" s="11"/>
      <c r="G3" s="32"/>
      <c r="H3" s="12"/>
      <c r="I3" s="2"/>
      <c r="J3" s="11"/>
      <c r="K3" s="3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5">
      <c r="A4" s="6">
        <v>1</v>
      </c>
      <c r="B4" s="3" t="s">
        <v>6</v>
      </c>
      <c r="C4" s="4">
        <v>0</v>
      </c>
      <c r="D4" s="2"/>
      <c r="E4" s="28" t="s">
        <v>7</v>
      </c>
      <c r="F4" s="29"/>
      <c r="G4" s="30" t="s">
        <v>8</v>
      </c>
      <c r="H4" s="12"/>
      <c r="I4" s="28" t="s">
        <v>7</v>
      </c>
      <c r="J4" s="29"/>
      <c r="K4" s="31" t="s">
        <v>8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5">
      <c r="A5" s="6">
        <v>2</v>
      </c>
      <c r="B5" s="3"/>
      <c r="C5" s="4">
        <v>0</v>
      </c>
      <c r="D5" s="2"/>
      <c r="E5" s="9" t="s">
        <v>9</v>
      </c>
      <c r="F5" s="10">
        <f>(_xlfn.XLOOKUP('Grain Mix Calculator'!B$4,'RAW GRAIN INFORMATION'!D$3:AF$3,'RAW GRAIN INFORMATION'!D7:AF7)*C$4)+(_xlfn.XLOOKUP('Grain Mix Calculator'!B$5,'RAW GRAIN INFORMATION'!D$3:AF$3,'RAW GRAIN INFORMATION'!D7:AF7)*C$5)+(_xlfn.XLOOKUP('Grain Mix Calculator'!B$6,'RAW GRAIN INFORMATION'!D$3:AF$3,'RAW GRAIN INFORMATION'!D7:AF7)*C$6)+(_xlfn.XLOOKUP('Grain Mix Calculator'!B$7,'RAW GRAIN INFORMATION'!D$3:AF$3,'RAW GRAIN INFORMATION'!D7:AF7)*C$7)+(_xlfn.XLOOKUP('Grain Mix Calculator'!B$8,'RAW GRAIN INFORMATION'!D$3:AF$3,'RAW GRAIN INFORMATION'!D7:AF7)*C$8)</f>
        <v>0</v>
      </c>
      <c r="G5" s="11" t="s">
        <v>10</v>
      </c>
      <c r="H5" s="12"/>
      <c r="I5" s="9" t="s">
        <v>9</v>
      </c>
      <c r="J5" s="10">
        <f t="shared" ref="J5:J20" si="0">F5*$J$2/$F$2</f>
        <v>0</v>
      </c>
      <c r="K5" s="13" t="s">
        <v>10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25">
      <c r="A6" s="6">
        <v>3</v>
      </c>
      <c r="B6" s="3"/>
      <c r="C6" s="4">
        <v>0</v>
      </c>
      <c r="D6" s="2"/>
      <c r="E6" s="9" t="s">
        <v>11</v>
      </c>
      <c r="F6" s="10">
        <f>(_xlfn.XLOOKUP('Grain Mix Calculator'!B$4,'RAW GRAIN INFORMATION'!D$3:AF$3,'RAW GRAIN INFORMATION'!D8:AF8)*C$4)+(_xlfn.XLOOKUP('Grain Mix Calculator'!B$5,'RAW GRAIN INFORMATION'!D$3:AF$3,'RAW GRAIN INFORMATION'!D8:AF8)*C$5)+(_xlfn.XLOOKUP('Grain Mix Calculator'!B$6,'RAW GRAIN INFORMATION'!D$3:AF$3,'RAW GRAIN INFORMATION'!D8:AF8)*C$6)+(_xlfn.XLOOKUP('Grain Mix Calculator'!B$7,'RAW GRAIN INFORMATION'!D$3:AF$3,'RAW GRAIN INFORMATION'!D8:AF8)*C$7)+(_xlfn.XLOOKUP('Grain Mix Calculator'!B$8,'RAW GRAIN INFORMATION'!D$3:AF$3,'RAW GRAIN INFORMATION'!D8:AF8)*C$8)</f>
        <v>0</v>
      </c>
      <c r="G6" s="11" t="s">
        <v>10</v>
      </c>
      <c r="H6" s="12"/>
      <c r="I6" s="9" t="s">
        <v>11</v>
      </c>
      <c r="J6" s="10">
        <f t="shared" si="0"/>
        <v>0</v>
      </c>
      <c r="K6" s="13" t="s">
        <v>10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5">
      <c r="A7" s="6">
        <v>4</v>
      </c>
      <c r="B7" s="3"/>
      <c r="C7" s="4">
        <v>0</v>
      </c>
      <c r="D7" s="2"/>
      <c r="E7" s="9" t="s">
        <v>12</v>
      </c>
      <c r="F7" s="10">
        <f>(_xlfn.XLOOKUP('Grain Mix Calculator'!B$4,'RAW GRAIN INFORMATION'!D$3:AF$3,'RAW GRAIN INFORMATION'!D9:AF9)*C$4)+(_xlfn.XLOOKUP('Grain Mix Calculator'!B$5,'RAW GRAIN INFORMATION'!D$3:AF$3,'RAW GRAIN INFORMATION'!D9:AF9)*C$5)+(_xlfn.XLOOKUP('Grain Mix Calculator'!B$6,'RAW GRAIN INFORMATION'!D$3:AF$3,'RAW GRAIN INFORMATION'!D9:AF9)*C$6)+(_xlfn.XLOOKUP('Grain Mix Calculator'!B$7,'RAW GRAIN INFORMATION'!D$3:AF$3,'RAW GRAIN INFORMATION'!D9:AF9)*C$7)+(_xlfn.XLOOKUP('Grain Mix Calculator'!B$8,'RAW GRAIN INFORMATION'!D$3:AF$3,'RAW GRAIN INFORMATION'!D9:AF9)*C$8)</f>
        <v>0</v>
      </c>
      <c r="G7" s="11" t="s">
        <v>2</v>
      </c>
      <c r="H7" s="12"/>
      <c r="I7" s="9" t="s">
        <v>12</v>
      </c>
      <c r="J7" s="10">
        <f t="shared" si="0"/>
        <v>0</v>
      </c>
      <c r="K7" s="13" t="s">
        <v>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25">
      <c r="A8" s="6">
        <v>5</v>
      </c>
      <c r="B8" s="3"/>
      <c r="C8" s="4">
        <v>0</v>
      </c>
      <c r="D8" s="2"/>
      <c r="E8" s="9" t="s">
        <v>13</v>
      </c>
      <c r="F8" s="10">
        <f>(_xlfn.XLOOKUP('Grain Mix Calculator'!B$4,'RAW GRAIN INFORMATION'!D$3:AF$3,'RAW GRAIN INFORMATION'!D10:AF10)*C$4)+(_xlfn.XLOOKUP('Grain Mix Calculator'!B$5,'RAW GRAIN INFORMATION'!D$3:AF$3,'RAW GRAIN INFORMATION'!D10:AF10)*C$5)+(_xlfn.XLOOKUP('Grain Mix Calculator'!B$6,'RAW GRAIN INFORMATION'!D$3:AF$3,'RAW GRAIN INFORMATION'!D10:AF10)*C$6)+(_xlfn.XLOOKUP('Grain Mix Calculator'!B$7,'RAW GRAIN INFORMATION'!D$3:AF$3,'RAW GRAIN INFORMATION'!D10:AF10)*C$7)+(_xlfn.XLOOKUP('Grain Mix Calculator'!B$8,'RAW GRAIN INFORMATION'!D$3:AF$3,'RAW GRAIN INFORMATION'!D10:AF10)*C$8)</f>
        <v>0</v>
      </c>
      <c r="G8" s="11" t="s">
        <v>2</v>
      </c>
      <c r="H8" s="12"/>
      <c r="I8" s="9" t="s">
        <v>13</v>
      </c>
      <c r="J8" s="10">
        <f t="shared" si="0"/>
        <v>0</v>
      </c>
      <c r="K8" s="13" t="s">
        <v>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5">
      <c r="A9" s="6"/>
      <c r="B9" s="7" t="s">
        <v>14</v>
      </c>
      <c r="C9" s="8">
        <f>SUM(C4:C8)</f>
        <v>0</v>
      </c>
      <c r="D9" s="2"/>
      <c r="E9" s="9" t="s">
        <v>15</v>
      </c>
      <c r="F9" s="10">
        <f>(_xlfn.XLOOKUP('Grain Mix Calculator'!B$4,'RAW GRAIN INFORMATION'!D$3:AF$3,'RAW GRAIN INFORMATION'!D11:AF11)*C$4)+(_xlfn.XLOOKUP('Grain Mix Calculator'!B$5,'RAW GRAIN INFORMATION'!D$3:AF$3,'RAW GRAIN INFORMATION'!D11:AF11)*C$5)+(_xlfn.XLOOKUP('Grain Mix Calculator'!B$6,'RAW GRAIN INFORMATION'!D$3:AF$3,'RAW GRAIN INFORMATION'!D11:AF11)*C$6)+(_xlfn.XLOOKUP('Grain Mix Calculator'!B$7,'RAW GRAIN INFORMATION'!D$3:AF$3,'RAW GRAIN INFORMATION'!D11:AF11)*C$7)+(_xlfn.XLOOKUP('Grain Mix Calculator'!B$8,'RAW GRAIN INFORMATION'!D$3:AF$3,'RAW GRAIN INFORMATION'!D11:AF11)*C$8)</f>
        <v>0</v>
      </c>
      <c r="G9" s="11" t="s">
        <v>2</v>
      </c>
      <c r="H9" s="12"/>
      <c r="I9" s="9" t="s">
        <v>15</v>
      </c>
      <c r="J9" s="10">
        <f t="shared" si="0"/>
        <v>0</v>
      </c>
      <c r="K9" s="13" t="s">
        <v>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5">
      <c r="A10" s="15"/>
      <c r="B10" s="12" t="s">
        <v>16</v>
      </c>
      <c r="C10" s="2"/>
      <c r="D10" s="2"/>
      <c r="E10" s="9" t="s">
        <v>17</v>
      </c>
      <c r="F10" s="10">
        <f>(_xlfn.XLOOKUP('Grain Mix Calculator'!B$4,'RAW GRAIN INFORMATION'!D$3:AF$3,'RAW GRAIN INFORMATION'!D12:AF12)*C$4)+(_xlfn.XLOOKUP('Grain Mix Calculator'!B$5,'RAW GRAIN INFORMATION'!D$3:AF$3,'RAW GRAIN INFORMATION'!D12:AF12)*C$5)+(_xlfn.XLOOKUP('Grain Mix Calculator'!B$6,'RAW GRAIN INFORMATION'!D$3:AF$3,'RAW GRAIN INFORMATION'!D12:AF12)*C$6)+(_xlfn.XLOOKUP('Grain Mix Calculator'!B$7,'RAW GRAIN INFORMATION'!D$3:AF$3,'RAW GRAIN INFORMATION'!D12:AF12)*C$7)+(_xlfn.XLOOKUP('Grain Mix Calculator'!B$8,'RAW GRAIN INFORMATION'!D$3:AF$3,'RAW GRAIN INFORMATION'!D12:AF12)*C$8)</f>
        <v>0</v>
      </c>
      <c r="G10" s="11" t="s">
        <v>2</v>
      </c>
      <c r="H10" s="12"/>
      <c r="I10" s="9" t="s">
        <v>17</v>
      </c>
      <c r="J10" s="10">
        <f t="shared" si="0"/>
        <v>0</v>
      </c>
      <c r="K10" s="13" t="s">
        <v>2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25">
      <c r="A11" s="15"/>
      <c r="B11" s="2"/>
      <c r="C11" s="2"/>
      <c r="D11" s="2"/>
      <c r="E11" s="9" t="s">
        <v>18</v>
      </c>
      <c r="F11" s="10">
        <f>(_xlfn.XLOOKUP('Grain Mix Calculator'!B$4,'RAW GRAIN INFORMATION'!D$3:AF$3,'RAW GRAIN INFORMATION'!D13:AF13)*C$4)+(_xlfn.XLOOKUP('Grain Mix Calculator'!B$5,'RAW GRAIN INFORMATION'!D$3:AF$3,'RAW GRAIN INFORMATION'!D13:AF13)*C$5)+(_xlfn.XLOOKUP('Grain Mix Calculator'!B$6,'RAW GRAIN INFORMATION'!D$3:AF$3,'RAW GRAIN INFORMATION'!D13:AF13)*C$6)+(_xlfn.XLOOKUP('Grain Mix Calculator'!B$7,'RAW GRAIN INFORMATION'!D$3:AF$3,'RAW GRAIN INFORMATION'!D13:AF13)*C$7)+(_xlfn.XLOOKUP('Grain Mix Calculator'!B$8,'RAW GRAIN INFORMATION'!D$3:AF$3,'RAW GRAIN INFORMATION'!D13:AF13)*C$8)</f>
        <v>0</v>
      </c>
      <c r="G11" s="11" t="s">
        <v>2</v>
      </c>
      <c r="H11" s="12"/>
      <c r="I11" s="9" t="s">
        <v>18</v>
      </c>
      <c r="J11" s="10">
        <f t="shared" si="0"/>
        <v>0</v>
      </c>
      <c r="K11" s="13" t="s">
        <v>2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A12" s="15"/>
      <c r="B12" s="2"/>
      <c r="C12" s="2"/>
      <c r="D12" s="2"/>
      <c r="E12" s="9" t="s">
        <v>19</v>
      </c>
      <c r="F12" s="10">
        <f>(_xlfn.XLOOKUP('Grain Mix Calculator'!B$4,'RAW GRAIN INFORMATION'!D$3:AF$3,'RAW GRAIN INFORMATION'!D14:AF14)*C$4)+(_xlfn.XLOOKUP('Grain Mix Calculator'!B$5,'RAW GRAIN INFORMATION'!D$3:AF$3,'RAW GRAIN INFORMATION'!D14:AF14)*C$5)+(_xlfn.XLOOKUP('Grain Mix Calculator'!B$6,'RAW GRAIN INFORMATION'!D$3:AF$3,'RAW GRAIN INFORMATION'!D14:AF14)*C$6)+(_xlfn.XLOOKUP('Grain Mix Calculator'!B$7,'RAW GRAIN INFORMATION'!D$3:AF$3,'RAW GRAIN INFORMATION'!D14:AF14)*C$7)+(_xlfn.XLOOKUP('Grain Mix Calculator'!B$8,'RAW GRAIN INFORMATION'!D$3:AF$3,'RAW GRAIN INFORMATION'!D14:AF14)*C$8)</f>
        <v>0</v>
      </c>
      <c r="G12" s="11" t="s">
        <v>2</v>
      </c>
      <c r="H12" s="12"/>
      <c r="I12" s="9" t="s">
        <v>19</v>
      </c>
      <c r="J12" s="10">
        <f t="shared" si="0"/>
        <v>0</v>
      </c>
      <c r="K12" s="13" t="s">
        <v>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5"/>
      <c r="B13" s="2"/>
      <c r="C13" s="2"/>
      <c r="D13" s="2"/>
      <c r="E13" s="9" t="s">
        <v>20</v>
      </c>
      <c r="F13" s="10">
        <f>(_xlfn.XLOOKUP('Grain Mix Calculator'!B$4,'RAW GRAIN INFORMATION'!D$3:AF$3,'RAW GRAIN INFORMATION'!D15:AF15)*C$4)+(_xlfn.XLOOKUP('Grain Mix Calculator'!B$5,'RAW GRAIN INFORMATION'!D$3:AF$3,'RAW GRAIN INFORMATION'!D15:AF15)*C$5)+(_xlfn.XLOOKUP('Grain Mix Calculator'!B$6,'RAW GRAIN INFORMATION'!D$3:AF$3,'RAW GRAIN INFORMATION'!D15:AF15)*C$6)+(_xlfn.XLOOKUP('Grain Mix Calculator'!B$7,'RAW GRAIN INFORMATION'!D$3:AF$3,'RAW GRAIN INFORMATION'!D15:AF15)*C$7)+(_xlfn.XLOOKUP('Grain Mix Calculator'!B$8,'RAW GRAIN INFORMATION'!D$3:AF$3,'RAW GRAIN INFORMATION'!D15:AF15)*C$8)</f>
        <v>0</v>
      </c>
      <c r="G13" s="11" t="s">
        <v>2</v>
      </c>
      <c r="H13" s="12"/>
      <c r="I13" s="9" t="s">
        <v>20</v>
      </c>
      <c r="J13" s="10">
        <f t="shared" si="0"/>
        <v>0</v>
      </c>
      <c r="K13" s="13" t="s">
        <v>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5"/>
      <c r="B14" s="2"/>
      <c r="C14" s="2"/>
      <c r="D14" s="2"/>
      <c r="E14" s="9" t="s">
        <v>21</v>
      </c>
      <c r="F14" s="10">
        <f>(_xlfn.XLOOKUP('Grain Mix Calculator'!B$4,'RAW GRAIN INFORMATION'!D$3:AF$3,'RAW GRAIN INFORMATION'!D16:AF16)*C$4)+(_xlfn.XLOOKUP('Grain Mix Calculator'!B$5,'RAW GRAIN INFORMATION'!D$3:AF$3,'RAW GRAIN INFORMATION'!D16:AF16)*C$5)+(_xlfn.XLOOKUP('Grain Mix Calculator'!B$6,'RAW GRAIN INFORMATION'!D$3:AF$3,'RAW GRAIN INFORMATION'!D16:AF16)*C$6)+(_xlfn.XLOOKUP('Grain Mix Calculator'!B$7,'RAW GRAIN INFORMATION'!D$3:AF$3,'RAW GRAIN INFORMATION'!D16:AF16)*C$7)+(_xlfn.XLOOKUP('Grain Mix Calculator'!B$8,'RAW GRAIN INFORMATION'!D$3:AF$3,'RAW GRAIN INFORMATION'!D16:AF16)*C$8)</f>
        <v>0</v>
      </c>
      <c r="G14" s="11" t="s">
        <v>2</v>
      </c>
      <c r="H14" s="12"/>
      <c r="I14" s="9" t="s">
        <v>21</v>
      </c>
      <c r="J14" s="10">
        <f t="shared" si="0"/>
        <v>0</v>
      </c>
      <c r="K14" s="13" t="s">
        <v>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5"/>
      <c r="B15" s="2"/>
      <c r="C15" s="2"/>
      <c r="D15" s="2"/>
      <c r="E15" s="9" t="s">
        <v>22</v>
      </c>
      <c r="F15" s="10">
        <f>(_xlfn.XLOOKUP('Grain Mix Calculator'!B$4,'RAW GRAIN INFORMATION'!D$3:AF$3,'RAW GRAIN INFORMATION'!D17:AF17)*C$4)+(_xlfn.XLOOKUP('Grain Mix Calculator'!B$5,'RAW GRAIN INFORMATION'!D$3:AF$3,'RAW GRAIN INFORMATION'!D17:AF17)*C$5)+(_xlfn.XLOOKUP('Grain Mix Calculator'!B$6,'RAW GRAIN INFORMATION'!D$3:AF$3,'RAW GRAIN INFORMATION'!D17:AF17)*C$6)+(_xlfn.XLOOKUP('Grain Mix Calculator'!B$7,'RAW GRAIN INFORMATION'!D$3:AF$3,'RAW GRAIN INFORMATION'!D17:AF17)*C$7)+(_xlfn.XLOOKUP('Grain Mix Calculator'!B$8,'RAW GRAIN INFORMATION'!D$3:AF$3,'RAW GRAIN INFORMATION'!D17:AF17)*C$8)</f>
        <v>0</v>
      </c>
      <c r="G15" s="11" t="s">
        <v>23</v>
      </c>
      <c r="H15" s="12"/>
      <c r="I15" s="9" t="s">
        <v>22</v>
      </c>
      <c r="J15" s="10">
        <f t="shared" si="0"/>
        <v>0</v>
      </c>
      <c r="K15" s="13" t="s">
        <v>23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5"/>
      <c r="B16" s="2"/>
      <c r="C16" s="2"/>
      <c r="D16" s="2"/>
      <c r="E16" s="9" t="s">
        <v>24</v>
      </c>
      <c r="F16" s="10">
        <f>(_xlfn.XLOOKUP('Grain Mix Calculator'!B$4,'RAW GRAIN INFORMATION'!D$3:AF$3,'RAW GRAIN INFORMATION'!D18:AF18)*C$4)+(_xlfn.XLOOKUP('Grain Mix Calculator'!B$5,'RAW GRAIN INFORMATION'!D$3:AF$3,'RAW GRAIN INFORMATION'!D18:AF18)*C$5)+(_xlfn.XLOOKUP('Grain Mix Calculator'!B$6,'RAW GRAIN INFORMATION'!D$3:AF$3,'RAW GRAIN INFORMATION'!D18:AF18)*C$6)+(_xlfn.XLOOKUP('Grain Mix Calculator'!B$7,'RAW GRAIN INFORMATION'!D$3:AF$3,'RAW GRAIN INFORMATION'!D18:AF18)*C$7)+(_xlfn.XLOOKUP('Grain Mix Calculator'!B$8,'RAW GRAIN INFORMATION'!D$3:AF$3,'RAW GRAIN INFORMATION'!D18:AF18)*C$8)</f>
        <v>0</v>
      </c>
      <c r="G16" s="11" t="s">
        <v>25</v>
      </c>
      <c r="H16" s="12"/>
      <c r="I16" s="9" t="s">
        <v>24</v>
      </c>
      <c r="J16" s="10">
        <f t="shared" si="0"/>
        <v>0</v>
      </c>
      <c r="K16" s="13" t="s">
        <v>25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5"/>
      <c r="B17" s="2"/>
      <c r="C17" s="2"/>
      <c r="D17" s="2"/>
      <c r="E17" s="9" t="s">
        <v>26</v>
      </c>
      <c r="F17" s="10">
        <f>(_xlfn.XLOOKUP('Grain Mix Calculator'!B$4,'RAW GRAIN INFORMATION'!D$3:AF$3,'RAW GRAIN INFORMATION'!D19:AF19)*C$4)+(_xlfn.XLOOKUP('Grain Mix Calculator'!B$5,'RAW GRAIN INFORMATION'!D$3:AF$3,'RAW GRAIN INFORMATION'!D19:AF19)*C$5)+(_xlfn.XLOOKUP('Grain Mix Calculator'!B$6,'RAW GRAIN INFORMATION'!D$3:AF$3,'RAW GRAIN INFORMATION'!D19:AF19)*C$6)+(_xlfn.XLOOKUP('Grain Mix Calculator'!B$7,'RAW GRAIN INFORMATION'!D$3:AF$3,'RAW GRAIN INFORMATION'!D19:AF19)*C$7)+(_xlfn.XLOOKUP('Grain Mix Calculator'!B$8,'RAW GRAIN INFORMATION'!D$3:AF$3,'RAW GRAIN INFORMATION'!D19:AF19)*C$8)</f>
        <v>0</v>
      </c>
      <c r="G17" s="11" t="s">
        <v>23</v>
      </c>
      <c r="H17" s="12"/>
      <c r="I17" s="9" t="s">
        <v>26</v>
      </c>
      <c r="J17" s="10">
        <f t="shared" si="0"/>
        <v>0</v>
      </c>
      <c r="K17" s="13" t="s">
        <v>23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15"/>
      <c r="B18" s="2"/>
      <c r="C18" s="2"/>
      <c r="D18" s="2"/>
      <c r="E18" s="9" t="s">
        <v>27</v>
      </c>
      <c r="F18" s="10">
        <f>(_xlfn.XLOOKUP('Grain Mix Calculator'!B$4,'RAW GRAIN INFORMATION'!D$3:AF$3,'RAW GRAIN INFORMATION'!D20:AF20)*C$4)+(_xlfn.XLOOKUP('Grain Mix Calculator'!B$5,'RAW GRAIN INFORMATION'!D$3:AF$3,'RAW GRAIN INFORMATION'!D20:AF20)*C$5)+(_xlfn.XLOOKUP('Grain Mix Calculator'!B$6,'RAW GRAIN INFORMATION'!D$3:AF$3,'RAW GRAIN INFORMATION'!D20:AF20)*C$6)+(_xlfn.XLOOKUP('Grain Mix Calculator'!B$7,'RAW GRAIN INFORMATION'!D$3:AF$3,'RAW GRAIN INFORMATION'!D20:AF20)*C$7)+(_xlfn.XLOOKUP('Grain Mix Calculator'!B$8,'RAW GRAIN INFORMATION'!D$3:AF$3,'RAW GRAIN INFORMATION'!D20:AF20)*C$8)</f>
        <v>0</v>
      </c>
      <c r="G18" s="11" t="s">
        <v>23</v>
      </c>
      <c r="H18" s="12"/>
      <c r="I18" s="9" t="s">
        <v>27</v>
      </c>
      <c r="J18" s="10">
        <f t="shared" si="0"/>
        <v>0</v>
      </c>
      <c r="K18" s="13" t="s">
        <v>23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5"/>
      <c r="B19" s="2"/>
      <c r="C19" s="2"/>
      <c r="D19" s="2"/>
      <c r="E19" s="9" t="s">
        <v>28</v>
      </c>
      <c r="F19" s="10">
        <f>(_xlfn.XLOOKUP('Grain Mix Calculator'!B$4,'RAW GRAIN INFORMATION'!D$3:AF$3,'RAW GRAIN INFORMATION'!D21:AF21)*C$4)+(_xlfn.XLOOKUP('Grain Mix Calculator'!B$5,'RAW GRAIN INFORMATION'!D$3:AF$3,'RAW GRAIN INFORMATION'!D21:AF21)*C$5)+(_xlfn.XLOOKUP('Grain Mix Calculator'!B$6,'RAW GRAIN INFORMATION'!D$3:AF$3,'RAW GRAIN INFORMATION'!D21:AF21)*C$6)+(_xlfn.XLOOKUP('Grain Mix Calculator'!B$7,'RAW GRAIN INFORMATION'!D$3:AF$3,'RAW GRAIN INFORMATION'!D21:AF21)*C$7)+(_xlfn.XLOOKUP('Grain Mix Calculator'!B$8,'RAW GRAIN INFORMATION'!D$3:AF$3,'RAW GRAIN INFORMATION'!D21:AF21)*C$8)</f>
        <v>0</v>
      </c>
      <c r="G19" s="11" t="s">
        <v>23</v>
      </c>
      <c r="H19" s="12"/>
      <c r="I19" s="9" t="s">
        <v>28</v>
      </c>
      <c r="J19" s="10">
        <f t="shared" si="0"/>
        <v>0</v>
      </c>
      <c r="K19" s="13" t="s">
        <v>23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5.75" customHeight="1" thickBot="1" x14ac:dyDescent="0.3">
      <c r="A20" s="16"/>
      <c r="B20" s="17"/>
      <c r="C20" s="17"/>
      <c r="D20" s="17"/>
      <c r="E20" s="18" t="s">
        <v>29</v>
      </c>
      <c r="F20" s="19">
        <f>(_xlfn.XLOOKUP('Grain Mix Calculator'!B$4,'RAW GRAIN INFORMATION'!D$3:AF$3,'RAW GRAIN INFORMATION'!D22:AF22)*C$4)+(_xlfn.XLOOKUP('Grain Mix Calculator'!B$5,'RAW GRAIN INFORMATION'!D$3:AF$3,'RAW GRAIN INFORMATION'!D22:AF22)*C$5)+(_xlfn.XLOOKUP('Grain Mix Calculator'!B$6,'RAW GRAIN INFORMATION'!D$3:AF$3,'RAW GRAIN INFORMATION'!D22:AF22)*C$6)+(_xlfn.XLOOKUP('Grain Mix Calculator'!B$7,'RAW GRAIN INFORMATION'!D$3:AF$3,'RAW GRAIN INFORMATION'!D22:AF22)*C$7)+(_xlfn.XLOOKUP('Grain Mix Calculator'!B$8,'RAW GRAIN INFORMATION'!D$3:AF$3,'RAW GRAIN INFORMATION'!D22:AF22)*C$8)</f>
        <v>0</v>
      </c>
      <c r="G20" s="20" t="s">
        <v>23</v>
      </c>
      <c r="H20" s="21"/>
      <c r="I20" s="18" t="s">
        <v>29</v>
      </c>
      <c r="J20" s="19">
        <f t="shared" si="0"/>
        <v>0</v>
      </c>
      <c r="K20" s="22" t="s">
        <v>23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4"/>
      <c r="B21" s="14"/>
      <c r="C21" s="14"/>
      <c r="D21" s="14"/>
      <c r="E21" s="14"/>
      <c r="F21" s="23"/>
      <c r="G21" s="24"/>
      <c r="H21" s="2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14"/>
      <c r="B22" s="14"/>
      <c r="C22" s="14"/>
      <c r="D22" s="14"/>
      <c r="E22" s="14"/>
      <c r="F22" s="23"/>
      <c r="G22" s="24"/>
      <c r="H22" s="2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A23" s="14"/>
      <c r="B23" s="14"/>
      <c r="C23" s="14"/>
      <c r="D23" s="14"/>
      <c r="E23" s="14"/>
      <c r="F23" s="23"/>
      <c r="G23" s="24"/>
      <c r="H23" s="2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14"/>
      <c r="B24" s="14"/>
      <c r="C24" s="14"/>
      <c r="D24" s="14"/>
      <c r="E24" s="14"/>
      <c r="F24" s="23"/>
      <c r="G24" s="24"/>
      <c r="H24" s="2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25">
      <c r="A25" s="14"/>
      <c r="B25" s="14"/>
      <c r="C25" s="14"/>
      <c r="D25" s="14"/>
      <c r="E25" s="14"/>
      <c r="F25" s="23"/>
      <c r="G25" s="24"/>
      <c r="H25" s="2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25">
      <c r="A26" s="14"/>
      <c r="B26" s="14"/>
      <c r="C26" s="14"/>
      <c r="D26" s="14"/>
      <c r="E26" s="14"/>
      <c r="F26" s="23"/>
      <c r="G26" s="24"/>
      <c r="H26" s="2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25">
      <c r="A27" s="14"/>
      <c r="B27" s="14"/>
      <c r="C27" s="14"/>
      <c r="D27" s="14"/>
      <c r="E27" s="14"/>
      <c r="F27" s="23"/>
      <c r="G27" s="24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25">
      <c r="A28" s="14"/>
      <c r="B28" s="14"/>
      <c r="C28" s="14"/>
      <c r="D28" s="14"/>
      <c r="E28" s="14"/>
      <c r="F28" s="23"/>
      <c r="G28" s="24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x14ac:dyDescent="0.25">
      <c r="A29" s="14"/>
      <c r="B29" s="14"/>
      <c r="C29" s="14"/>
      <c r="D29" s="14"/>
      <c r="E29" s="14"/>
      <c r="F29" s="23"/>
      <c r="G29" s="24"/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x14ac:dyDescent="0.25">
      <c r="A30" s="14"/>
      <c r="B30" s="14"/>
      <c r="C30" s="14"/>
      <c r="D30" s="14"/>
      <c r="E30" s="14"/>
      <c r="F30" s="23"/>
      <c r="G30" s="24"/>
      <c r="H30" s="2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x14ac:dyDescent="0.25">
      <c r="A31" s="14"/>
      <c r="B31" s="14"/>
      <c r="C31" s="14"/>
      <c r="D31" s="14"/>
      <c r="E31" s="14"/>
      <c r="F31" s="23"/>
      <c r="G31" s="24"/>
      <c r="H31" s="2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14"/>
      <c r="B32" s="14"/>
      <c r="C32" s="14"/>
      <c r="D32" s="14"/>
      <c r="E32" s="14"/>
      <c r="F32" s="23"/>
      <c r="G32" s="24"/>
      <c r="H32" s="2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A33" s="14"/>
      <c r="B33" s="14"/>
      <c r="C33" s="14"/>
      <c r="D33" s="14"/>
      <c r="E33" s="14"/>
      <c r="F33" s="23"/>
      <c r="G33" s="24"/>
      <c r="H33" s="25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14"/>
      <c r="B34" s="14"/>
      <c r="C34" s="14"/>
      <c r="D34" s="14"/>
      <c r="E34" s="14"/>
      <c r="F34" s="23"/>
      <c r="G34" s="24"/>
      <c r="H34" s="2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14"/>
      <c r="B35" s="14"/>
      <c r="C35" s="14"/>
      <c r="D35" s="14"/>
      <c r="E35" s="14"/>
      <c r="F35" s="23"/>
      <c r="G35" s="24"/>
      <c r="H35" s="2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14"/>
      <c r="B36" s="14"/>
      <c r="C36" s="14"/>
      <c r="D36" s="14"/>
      <c r="E36" s="14"/>
      <c r="F36" s="23"/>
      <c r="G36" s="24"/>
      <c r="H36" s="2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14"/>
      <c r="B37" s="14"/>
      <c r="C37" s="14"/>
      <c r="D37" s="14"/>
      <c r="E37" s="14"/>
      <c r="F37" s="23"/>
      <c r="G37" s="24"/>
      <c r="H37" s="2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A38" s="14"/>
      <c r="B38" s="14"/>
      <c r="C38" s="14"/>
      <c r="D38" s="14"/>
      <c r="E38" s="14"/>
      <c r="F38" s="23"/>
      <c r="G38" s="24"/>
      <c r="H38" s="2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A39" s="14"/>
      <c r="B39" s="14"/>
      <c r="C39" s="14"/>
      <c r="D39" s="14"/>
      <c r="E39" s="14"/>
      <c r="F39" s="23"/>
      <c r="G39" s="24"/>
      <c r="H39" s="2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A40" s="14"/>
      <c r="B40" s="14"/>
      <c r="C40" s="14"/>
      <c r="D40" s="14"/>
      <c r="E40" s="14"/>
      <c r="F40" s="23"/>
      <c r="G40" s="24"/>
      <c r="H40" s="2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4"/>
      <c r="B41" s="14"/>
      <c r="C41" s="14"/>
      <c r="D41" s="14"/>
      <c r="E41" s="14"/>
      <c r="F41" s="23"/>
      <c r="G41" s="24"/>
      <c r="H41" s="2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x14ac:dyDescent="0.25">
      <c r="A42" s="14"/>
      <c r="B42" s="14"/>
      <c r="C42" s="14"/>
      <c r="D42" s="14"/>
      <c r="E42" s="14"/>
      <c r="F42" s="23"/>
      <c r="G42" s="24"/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25">
      <c r="A43" s="14"/>
      <c r="B43" s="14"/>
      <c r="C43" s="14"/>
      <c r="D43" s="14"/>
      <c r="E43" s="14"/>
      <c r="F43" s="23"/>
      <c r="G43" s="24"/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x14ac:dyDescent="0.25">
      <c r="A44" s="14"/>
      <c r="B44" s="14"/>
      <c r="C44" s="14"/>
      <c r="D44" s="14"/>
      <c r="E44" s="14"/>
      <c r="F44" s="23"/>
      <c r="G44" s="24"/>
      <c r="H44" s="2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25">
      <c r="A45" s="14"/>
      <c r="B45" s="14"/>
      <c r="C45" s="14"/>
      <c r="D45" s="14"/>
      <c r="E45" s="14"/>
      <c r="F45" s="23"/>
      <c r="G45" s="24"/>
      <c r="H45" s="2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25">
      <c r="A46" s="14"/>
      <c r="B46" s="14"/>
      <c r="C46" s="14"/>
      <c r="D46" s="14"/>
      <c r="E46" s="14"/>
      <c r="F46" s="23"/>
      <c r="G46" s="24"/>
      <c r="H46" s="2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x14ac:dyDescent="0.25">
      <c r="A47" s="14"/>
      <c r="B47" s="14"/>
      <c r="C47" s="14"/>
      <c r="D47" s="14"/>
      <c r="E47" s="14"/>
      <c r="F47" s="23"/>
      <c r="G47" s="24"/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x14ac:dyDescent="0.25">
      <c r="A48" s="14"/>
      <c r="B48" s="14"/>
      <c r="C48" s="14"/>
      <c r="D48" s="14"/>
      <c r="E48" s="14"/>
      <c r="F48" s="23"/>
      <c r="G48" s="24"/>
      <c r="H48" s="25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x14ac:dyDescent="0.25">
      <c r="A49" s="14"/>
      <c r="B49" s="14"/>
      <c r="C49" s="14"/>
      <c r="D49" s="14"/>
      <c r="E49" s="14"/>
      <c r="F49" s="23"/>
      <c r="G49" s="24"/>
      <c r="H49" s="2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x14ac:dyDescent="0.25">
      <c r="A50" s="14"/>
      <c r="B50" s="14"/>
      <c r="C50" s="14"/>
      <c r="D50" s="14"/>
      <c r="E50" s="14"/>
      <c r="F50" s="23"/>
      <c r="G50" s="24"/>
      <c r="H50" s="2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x14ac:dyDescent="0.25">
      <c r="A51" s="14"/>
      <c r="B51" s="14"/>
      <c r="C51" s="14"/>
      <c r="D51" s="14"/>
      <c r="E51" s="14"/>
      <c r="F51" s="23"/>
      <c r="G51" s="24"/>
      <c r="H51" s="2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x14ac:dyDescent="0.25">
      <c r="A52" s="14"/>
      <c r="B52" s="14"/>
      <c r="C52" s="14"/>
      <c r="D52" s="14"/>
      <c r="E52" s="14"/>
      <c r="F52" s="23"/>
      <c r="G52" s="24"/>
      <c r="H52" s="2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25">
      <c r="A53" s="14"/>
      <c r="B53" s="14"/>
      <c r="C53" s="14"/>
      <c r="D53" s="14"/>
      <c r="E53" s="14"/>
      <c r="F53" s="23"/>
      <c r="G53" s="24"/>
      <c r="H53" s="2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25">
      <c r="A54" s="14"/>
      <c r="B54" s="14"/>
      <c r="C54" s="14"/>
      <c r="D54" s="14"/>
      <c r="E54" s="14"/>
      <c r="F54" s="23"/>
      <c r="G54" s="24"/>
      <c r="H54" s="2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x14ac:dyDescent="0.25">
      <c r="A55" s="14"/>
      <c r="B55" s="14"/>
      <c r="C55" s="14"/>
      <c r="D55" s="14"/>
      <c r="E55" s="14"/>
      <c r="F55" s="23"/>
      <c r="G55" s="24"/>
      <c r="H55" s="2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x14ac:dyDescent="0.25">
      <c r="A56" s="14"/>
      <c r="B56" s="14"/>
      <c r="C56" s="14"/>
      <c r="D56" s="14"/>
      <c r="E56" s="14"/>
      <c r="F56" s="23"/>
      <c r="G56" s="24"/>
      <c r="H56" s="2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25">
      <c r="A57" s="14"/>
      <c r="B57" s="14"/>
      <c r="C57" s="14"/>
      <c r="D57" s="14"/>
      <c r="E57" s="14"/>
      <c r="F57" s="23"/>
      <c r="G57" s="24"/>
      <c r="H57" s="2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25">
      <c r="A58" s="14"/>
      <c r="B58" s="14"/>
      <c r="C58" s="14"/>
      <c r="D58" s="14"/>
      <c r="E58" s="14"/>
      <c r="F58" s="23"/>
      <c r="G58" s="24"/>
      <c r="H58" s="2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25">
      <c r="A59" s="14"/>
      <c r="B59" s="14"/>
      <c r="C59" s="14"/>
      <c r="D59" s="14"/>
      <c r="E59" s="14"/>
      <c r="F59" s="23"/>
      <c r="G59" s="24"/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25">
      <c r="A60" s="14"/>
      <c r="B60" s="14"/>
      <c r="C60" s="14"/>
      <c r="D60" s="14"/>
      <c r="E60" s="14"/>
      <c r="F60" s="23"/>
      <c r="G60" s="24"/>
      <c r="H60" s="2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25">
      <c r="A61" s="14"/>
      <c r="B61" s="14"/>
      <c r="C61" s="14"/>
      <c r="D61" s="14"/>
      <c r="E61" s="14"/>
      <c r="F61" s="23"/>
      <c r="G61" s="24"/>
      <c r="H61" s="2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25">
      <c r="A62" s="14"/>
      <c r="B62" s="14"/>
      <c r="C62" s="14"/>
      <c r="D62" s="14"/>
      <c r="E62" s="14"/>
      <c r="F62" s="23"/>
      <c r="G62" s="24"/>
      <c r="H62" s="2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x14ac:dyDescent="0.25">
      <c r="A63" s="14"/>
      <c r="B63" s="14"/>
      <c r="C63" s="14"/>
      <c r="D63" s="14"/>
      <c r="E63" s="14"/>
      <c r="F63" s="23"/>
      <c r="G63" s="24"/>
      <c r="H63" s="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x14ac:dyDescent="0.25">
      <c r="A64" s="14"/>
      <c r="B64" s="14"/>
      <c r="C64" s="14"/>
      <c r="D64" s="14"/>
      <c r="E64" s="14"/>
      <c r="F64" s="23"/>
      <c r="G64" s="24"/>
      <c r="H64" s="2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</sheetData>
  <sheetProtection algorithmName="SHA-512" hashValue="WErk7tOUiv50l5mCrUia0M22dAT+tS5MUZlG8Edy9xXHUhZ7h9vGa3/KEmVciq1aXwFa56Zk725N7wp7rCeECw==" saltValue="hpOWkHsgIZLA1h8WuLO8Kw==" spinCount="100000" sheet="1" objects="1" scenarios="1"/>
  <conditionalFormatting sqref="C9">
    <cfRule type="cellIs" dxfId="1" priority="1" operator="greaterThan">
      <formula>1</formula>
    </cfRule>
  </conditionalFormatting>
  <pageMargins left="0.7" right="0.7" top="0.75" bottom="0.75" header="0.3" footer="0.3"/>
  <pageSetup scale="9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E7AD8DC6-D125-47B7-A069-7C4303413E89}">
          <x14:formula1>
            <xm:f>'RAW GRAIN INFORMATION'!$D$3:$AF$3</xm:f>
          </x14:formula1>
          <xm:sqref>B4:B8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38F3-077A-4A52-9201-3B217706118F}">
  <sheetPr>
    <tabColor theme="9" tint="0.39997558519241921"/>
    <pageSetUpPr fitToPage="1"/>
  </sheetPr>
  <dimension ref="A1:W68"/>
  <sheetViews>
    <sheetView showGridLines="0" zoomScale="90" zoomScaleNormal="90" workbookViewId="0">
      <selection activeCell="B4" sqref="B4"/>
    </sheetView>
  </sheetViews>
  <sheetFormatPr defaultColWidth="8.85546875" defaultRowHeight="15" x14ac:dyDescent="0.25"/>
  <cols>
    <col min="1" max="1" width="3.5703125" customWidth="1"/>
    <col min="2" max="2" width="24.5703125" bestFit="1" customWidth="1"/>
    <col min="3" max="3" width="11" bestFit="1" customWidth="1"/>
    <col min="5" max="5" width="17.5703125" bestFit="1" customWidth="1"/>
    <col min="6" max="6" width="9.7109375" style="26" customWidth="1"/>
    <col min="7" max="7" width="7.85546875" style="27" customWidth="1"/>
    <col min="8" max="8" width="9.140625" style="1"/>
    <col min="9" max="9" width="17.42578125" bestFit="1" customWidth="1"/>
    <col min="10" max="10" width="11.28515625" customWidth="1"/>
    <col min="11" max="11" width="11.140625" customWidth="1"/>
  </cols>
  <sheetData>
    <row r="1" spans="1:23" ht="15.75" thickBot="1" x14ac:dyDescent="0.3">
      <c r="A1" s="14"/>
      <c r="B1" s="14"/>
      <c r="C1" s="14"/>
      <c r="D1" s="14"/>
      <c r="E1" s="14"/>
      <c r="F1" s="23"/>
      <c r="G1" s="24"/>
      <c r="H1" s="2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25">
      <c r="A2" s="35"/>
      <c r="B2" s="36" t="s">
        <v>0</v>
      </c>
      <c r="C2" s="37"/>
      <c r="D2" s="37"/>
      <c r="E2" s="36" t="s">
        <v>1</v>
      </c>
      <c r="F2" s="38">
        <v>100</v>
      </c>
      <c r="G2" s="39" t="s">
        <v>2</v>
      </c>
      <c r="H2" s="36"/>
      <c r="I2" s="36" t="s">
        <v>3</v>
      </c>
      <c r="J2" s="40">
        <v>30</v>
      </c>
      <c r="K2" s="34" t="s">
        <v>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6"/>
      <c r="B3" s="7" t="s">
        <v>4</v>
      </c>
      <c r="C3" s="7" t="s">
        <v>5</v>
      </c>
      <c r="D3" s="2"/>
      <c r="E3" s="2"/>
      <c r="F3" s="11"/>
      <c r="G3" s="32"/>
      <c r="H3" s="12"/>
      <c r="I3" s="2"/>
      <c r="J3" s="11"/>
      <c r="K3" s="3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6">
        <v>1</v>
      </c>
      <c r="B4" s="3"/>
      <c r="C4" s="4">
        <v>0</v>
      </c>
      <c r="D4" s="2"/>
      <c r="E4" s="28" t="s">
        <v>7</v>
      </c>
      <c r="F4" s="29"/>
      <c r="G4" s="30" t="s">
        <v>8</v>
      </c>
      <c r="H4" s="12"/>
      <c r="I4" s="28" t="s">
        <v>7</v>
      </c>
      <c r="J4" s="29"/>
      <c r="K4" s="31" t="s">
        <v>8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5">
      <c r="A5" s="6">
        <v>2</v>
      </c>
      <c r="B5" s="3"/>
      <c r="C5" s="4">
        <v>0</v>
      </c>
      <c r="D5" s="2"/>
      <c r="E5" s="9" t="s">
        <v>9</v>
      </c>
      <c r="F5" s="10">
        <f>(_xlfn.XLOOKUP('Flour Mix Calculator'!B$4,'RAW FLOUR INFORMATION'!D$3:AA$3,'RAW FLOUR INFORMATION'!D7:AA7)*C$4)+(_xlfn.XLOOKUP('Flour Mix Calculator'!B$5,'RAW FLOUR INFORMATION'!D$3:AA$3,'RAW FLOUR INFORMATION'!D7:AA7)*C$5)+(_xlfn.XLOOKUP('Flour Mix Calculator'!B$6,'RAW FLOUR INFORMATION'!D$3:AA$3,'RAW FLOUR INFORMATION'!D7:AA7)*C$6)+(_xlfn.XLOOKUP('Flour Mix Calculator'!B$7,'RAW FLOUR INFORMATION'!D$3:AA$3,'RAW FLOUR INFORMATION'!D7:AA7)*C$7)+(_xlfn.XLOOKUP('Flour Mix Calculator'!B$8,'RAW FLOUR INFORMATION'!D$3:AA$3,'RAW FLOUR INFORMATION'!D7:AA7)*C$8)</f>
        <v>0</v>
      </c>
      <c r="G5" s="11" t="s">
        <v>10</v>
      </c>
      <c r="H5" s="12"/>
      <c r="I5" s="9" t="s">
        <v>9</v>
      </c>
      <c r="J5" s="10">
        <f>F5*$J$2/$F$2</f>
        <v>0</v>
      </c>
      <c r="K5" s="13" t="s">
        <v>10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6">
        <v>3</v>
      </c>
      <c r="B6" s="3"/>
      <c r="C6" s="4">
        <v>0</v>
      </c>
      <c r="D6" s="2"/>
      <c r="E6" s="9" t="s">
        <v>11</v>
      </c>
      <c r="F6" s="10">
        <f>(_xlfn.XLOOKUP('Flour Mix Calculator'!B$4,'RAW FLOUR INFORMATION'!D$3:AA$3,'RAW FLOUR INFORMATION'!D8:AA8)*C$4)+(_xlfn.XLOOKUP('Flour Mix Calculator'!B$5,'RAW FLOUR INFORMATION'!D$3:AA$3,'RAW FLOUR INFORMATION'!D8:AA8)*C$5)+(_xlfn.XLOOKUP('Flour Mix Calculator'!B$6,'RAW FLOUR INFORMATION'!D$3:AA$3,'RAW FLOUR INFORMATION'!D8:AA8)*C$6)+(_xlfn.XLOOKUP('Flour Mix Calculator'!B$7,'RAW FLOUR INFORMATION'!D$3:AA$3,'RAW FLOUR INFORMATION'!D8:AA8)*C$7)+(_xlfn.XLOOKUP('Flour Mix Calculator'!B$8,'RAW FLOUR INFORMATION'!D$3:AA$3,'RAW FLOUR INFORMATION'!D8:AA8)*C$8)</f>
        <v>0</v>
      </c>
      <c r="G6" s="11" t="s">
        <v>10</v>
      </c>
      <c r="H6" s="12"/>
      <c r="I6" s="9" t="s">
        <v>11</v>
      </c>
      <c r="J6" s="10">
        <f t="shared" ref="J6:J20" si="0">F6*$J$2/$F$2</f>
        <v>0</v>
      </c>
      <c r="K6" s="13" t="s">
        <v>10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5">
      <c r="A7" s="6">
        <v>4</v>
      </c>
      <c r="B7" s="3"/>
      <c r="C7" s="4">
        <v>0</v>
      </c>
      <c r="D7" s="2"/>
      <c r="E7" s="9" t="s">
        <v>12</v>
      </c>
      <c r="F7" s="10">
        <f>(_xlfn.XLOOKUP('Flour Mix Calculator'!B$4,'RAW FLOUR INFORMATION'!D$3:AA$3,'RAW FLOUR INFORMATION'!D9:AA9)*C$4)+(_xlfn.XLOOKUP('Flour Mix Calculator'!B$5,'RAW FLOUR INFORMATION'!D$3:AA$3,'RAW FLOUR INFORMATION'!D9:AA9)*C$5)+(_xlfn.XLOOKUP('Flour Mix Calculator'!B$6,'RAW FLOUR INFORMATION'!D$3:AA$3,'RAW FLOUR INFORMATION'!D9:AA9)*C$6)+(_xlfn.XLOOKUP('Flour Mix Calculator'!B$7,'RAW FLOUR INFORMATION'!D$3:AA$3,'RAW FLOUR INFORMATION'!D9:AA9)*C$7)+(_xlfn.XLOOKUP('Flour Mix Calculator'!B$8,'RAW FLOUR INFORMATION'!D$3:AA$3,'RAW FLOUR INFORMATION'!D9:AA9)*C$8)</f>
        <v>0</v>
      </c>
      <c r="G7" s="11" t="s">
        <v>2</v>
      </c>
      <c r="H7" s="12"/>
      <c r="I7" s="9" t="s">
        <v>12</v>
      </c>
      <c r="J7" s="10">
        <f t="shared" si="0"/>
        <v>0</v>
      </c>
      <c r="K7" s="13" t="s">
        <v>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5">
      <c r="A8" s="6">
        <v>5</v>
      </c>
      <c r="B8" s="3"/>
      <c r="C8" s="4">
        <v>0</v>
      </c>
      <c r="D8" s="2"/>
      <c r="E8" s="9" t="s">
        <v>13</v>
      </c>
      <c r="F8" s="10">
        <f>(_xlfn.XLOOKUP('Flour Mix Calculator'!B$4,'RAW FLOUR INFORMATION'!D$3:AA$3,'RAW FLOUR INFORMATION'!D10:AA10)*C$4)+(_xlfn.XLOOKUP('Flour Mix Calculator'!B$5,'RAW FLOUR INFORMATION'!D$3:AA$3,'RAW FLOUR INFORMATION'!D10:AA10)*C$5)+(_xlfn.XLOOKUP('Flour Mix Calculator'!B$6,'RAW FLOUR INFORMATION'!D$3:AA$3,'RAW FLOUR INFORMATION'!D10:AA10)*C$6)+(_xlfn.XLOOKUP('Flour Mix Calculator'!B$7,'RAW FLOUR INFORMATION'!D$3:AA$3,'RAW FLOUR INFORMATION'!D10:AA10)*C$7)+(_xlfn.XLOOKUP('Flour Mix Calculator'!B$8,'RAW FLOUR INFORMATION'!D$3:AA$3,'RAW FLOUR INFORMATION'!D10:AA10)*C$8)</f>
        <v>0</v>
      </c>
      <c r="G8" s="11" t="s">
        <v>2</v>
      </c>
      <c r="H8" s="12"/>
      <c r="I8" s="9" t="s">
        <v>13</v>
      </c>
      <c r="J8" s="10">
        <f t="shared" si="0"/>
        <v>0</v>
      </c>
      <c r="K8" s="13" t="s">
        <v>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25">
      <c r="A9" s="6"/>
      <c r="B9" s="7" t="s">
        <v>14</v>
      </c>
      <c r="C9" s="8">
        <f>SUM(C4:C8)</f>
        <v>0</v>
      </c>
      <c r="D9" s="2"/>
      <c r="E9" s="9" t="s">
        <v>15</v>
      </c>
      <c r="F9" s="10">
        <f>(_xlfn.XLOOKUP('Flour Mix Calculator'!B$4,'RAW FLOUR INFORMATION'!D$3:AA$3,'RAW FLOUR INFORMATION'!D11:AA11)*C$4)+(_xlfn.XLOOKUP('Flour Mix Calculator'!B$5,'RAW FLOUR INFORMATION'!D$3:AA$3,'RAW FLOUR INFORMATION'!D11:AA11)*C$5)+(_xlfn.XLOOKUP('Flour Mix Calculator'!B$6,'RAW FLOUR INFORMATION'!D$3:AA$3,'RAW FLOUR INFORMATION'!D11:AA11)*C$6)+(_xlfn.XLOOKUP('Flour Mix Calculator'!B$7,'RAW FLOUR INFORMATION'!D$3:AA$3,'RAW FLOUR INFORMATION'!D11:AA11)*C$7)+(_xlfn.XLOOKUP('Flour Mix Calculator'!B$8,'RAW FLOUR INFORMATION'!D$3:AA$3,'RAW FLOUR INFORMATION'!D11:AA11)*C$8)</f>
        <v>0</v>
      </c>
      <c r="G9" s="11" t="s">
        <v>2</v>
      </c>
      <c r="H9" s="12"/>
      <c r="I9" s="9" t="s">
        <v>15</v>
      </c>
      <c r="J9" s="10">
        <f t="shared" si="0"/>
        <v>0</v>
      </c>
      <c r="K9" s="13" t="s">
        <v>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25">
      <c r="A10" s="15"/>
      <c r="B10" s="12" t="s">
        <v>16</v>
      </c>
      <c r="C10" s="2"/>
      <c r="D10" s="2"/>
      <c r="E10" s="9" t="s">
        <v>17</v>
      </c>
      <c r="F10" s="10">
        <f>(_xlfn.XLOOKUP('Flour Mix Calculator'!B$4,'RAW FLOUR INFORMATION'!D$3:AA$3,'RAW FLOUR INFORMATION'!D12:AA12)*C$4)+(_xlfn.XLOOKUP('Flour Mix Calculator'!B$5,'RAW FLOUR INFORMATION'!D$3:AA$3,'RAW FLOUR INFORMATION'!D12:AA12)*C$5)+(_xlfn.XLOOKUP('Flour Mix Calculator'!B$6,'RAW FLOUR INFORMATION'!D$3:AA$3,'RAW FLOUR INFORMATION'!D12:AA12)*C$6)+(_xlfn.XLOOKUP('Flour Mix Calculator'!B$7,'RAW FLOUR INFORMATION'!D$3:AA$3,'RAW FLOUR INFORMATION'!D12:AA12)*C$7)+(_xlfn.XLOOKUP('Flour Mix Calculator'!B$8,'RAW FLOUR INFORMATION'!D$3:AA$3,'RAW FLOUR INFORMATION'!D12:AA12)*C$8)</f>
        <v>0</v>
      </c>
      <c r="G10" s="11" t="s">
        <v>2</v>
      </c>
      <c r="H10" s="12"/>
      <c r="I10" s="9" t="s">
        <v>17</v>
      </c>
      <c r="J10" s="10">
        <f t="shared" si="0"/>
        <v>0</v>
      </c>
      <c r="K10" s="13" t="s">
        <v>2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5">
      <c r="A11" s="15"/>
      <c r="B11" s="2"/>
      <c r="C11" s="2"/>
      <c r="D11" s="2"/>
      <c r="E11" s="9" t="s">
        <v>18</v>
      </c>
      <c r="F11" s="10">
        <f>(_xlfn.XLOOKUP('Flour Mix Calculator'!B$4,'RAW FLOUR INFORMATION'!D$3:AA$3,'RAW FLOUR INFORMATION'!D13:AA13)*C$4)+(_xlfn.XLOOKUP('Flour Mix Calculator'!B$5,'RAW FLOUR INFORMATION'!D$3:AA$3,'RAW FLOUR INFORMATION'!D13:AA13)*C$5)+(_xlfn.XLOOKUP('Flour Mix Calculator'!B$6,'RAW FLOUR INFORMATION'!D$3:AA$3,'RAW FLOUR INFORMATION'!D13:AA13)*C$6)+(_xlfn.XLOOKUP('Flour Mix Calculator'!B$7,'RAW FLOUR INFORMATION'!D$3:AA$3,'RAW FLOUR INFORMATION'!D13:AA13)*C$7)+(_xlfn.XLOOKUP('Flour Mix Calculator'!B$8,'RAW FLOUR INFORMATION'!D$3:AA$3,'RAW FLOUR INFORMATION'!D13:AA13)*C$8)</f>
        <v>0</v>
      </c>
      <c r="G11" s="11" t="s">
        <v>2</v>
      </c>
      <c r="H11" s="12"/>
      <c r="I11" s="9" t="s">
        <v>18</v>
      </c>
      <c r="J11" s="10">
        <f t="shared" si="0"/>
        <v>0</v>
      </c>
      <c r="K11" s="13" t="s">
        <v>2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5">
      <c r="A12" s="15"/>
      <c r="B12" s="2"/>
      <c r="C12" s="2"/>
      <c r="D12" s="2"/>
      <c r="E12" s="9" t="s">
        <v>19</v>
      </c>
      <c r="F12" s="10">
        <f>(_xlfn.XLOOKUP('Flour Mix Calculator'!B$4,'RAW FLOUR INFORMATION'!D$3:AA$3,'RAW FLOUR INFORMATION'!D14:AA14)*C$4)+(_xlfn.XLOOKUP('Flour Mix Calculator'!B$5,'RAW FLOUR INFORMATION'!D$3:AA$3,'RAW FLOUR INFORMATION'!D14:AA14)*C$5)+(_xlfn.XLOOKUP('Flour Mix Calculator'!B$6,'RAW FLOUR INFORMATION'!D$3:AA$3,'RAW FLOUR INFORMATION'!D14:AA14)*C$6)+(_xlfn.XLOOKUP('Flour Mix Calculator'!B$7,'RAW FLOUR INFORMATION'!D$3:AA$3,'RAW FLOUR INFORMATION'!D14:AA14)*C$7)+(_xlfn.XLOOKUP('Flour Mix Calculator'!B$8,'RAW FLOUR INFORMATION'!D$3:AA$3,'RAW FLOUR INFORMATION'!D14:AA14)*C$8)</f>
        <v>0</v>
      </c>
      <c r="G12" s="11" t="s">
        <v>2</v>
      </c>
      <c r="H12" s="12"/>
      <c r="I12" s="9" t="s">
        <v>19</v>
      </c>
      <c r="J12" s="10">
        <f t="shared" si="0"/>
        <v>0</v>
      </c>
      <c r="K12" s="13" t="s">
        <v>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5">
      <c r="A13" s="15"/>
      <c r="B13" s="2"/>
      <c r="C13" s="2"/>
      <c r="D13" s="2"/>
      <c r="E13" s="9" t="s">
        <v>20</v>
      </c>
      <c r="F13" s="10">
        <f>(_xlfn.XLOOKUP('Flour Mix Calculator'!B$4,'RAW FLOUR INFORMATION'!D$3:AA$3,'RAW FLOUR INFORMATION'!D15:AA15)*C$4)+(_xlfn.XLOOKUP('Flour Mix Calculator'!B$5,'RAW FLOUR INFORMATION'!D$3:AA$3,'RAW FLOUR INFORMATION'!D15:AA15)*C$5)+(_xlfn.XLOOKUP('Flour Mix Calculator'!B$6,'RAW FLOUR INFORMATION'!D$3:AA$3,'RAW FLOUR INFORMATION'!D15:AA15)*C$6)+(_xlfn.XLOOKUP('Flour Mix Calculator'!B$7,'RAW FLOUR INFORMATION'!D$3:AA$3,'RAW FLOUR INFORMATION'!D15:AA15)*C$7)+(_xlfn.XLOOKUP('Flour Mix Calculator'!B$8,'RAW FLOUR INFORMATION'!D$3:AA$3,'RAW FLOUR INFORMATION'!D15:AA15)*C$8)</f>
        <v>0</v>
      </c>
      <c r="G13" s="11" t="s">
        <v>2</v>
      </c>
      <c r="H13" s="12"/>
      <c r="I13" s="9" t="s">
        <v>20</v>
      </c>
      <c r="J13" s="10">
        <f t="shared" si="0"/>
        <v>0</v>
      </c>
      <c r="K13" s="13" t="s">
        <v>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5">
      <c r="A14" s="15"/>
      <c r="B14" s="2"/>
      <c r="C14" s="2"/>
      <c r="D14" s="2"/>
      <c r="E14" s="9" t="s">
        <v>21</v>
      </c>
      <c r="F14" s="10">
        <f>(_xlfn.XLOOKUP('Flour Mix Calculator'!B$4,'RAW FLOUR INFORMATION'!D$3:AA$3,'RAW FLOUR INFORMATION'!D16:AA16)*C$4)+(_xlfn.XLOOKUP('Flour Mix Calculator'!B$5,'RAW FLOUR INFORMATION'!D$3:AA$3,'RAW FLOUR INFORMATION'!D16:AA16)*C$5)+(_xlfn.XLOOKUP('Flour Mix Calculator'!B$6,'RAW FLOUR INFORMATION'!D$3:AA$3,'RAW FLOUR INFORMATION'!D16:AA16)*C$6)+(_xlfn.XLOOKUP('Flour Mix Calculator'!B$7,'RAW FLOUR INFORMATION'!D$3:AA$3,'RAW FLOUR INFORMATION'!D16:AA16)*C$7)+(_xlfn.XLOOKUP('Flour Mix Calculator'!B$8,'RAW FLOUR INFORMATION'!D$3:AA$3,'RAW FLOUR INFORMATION'!D16:AA16)*C$8)</f>
        <v>0</v>
      </c>
      <c r="G14" s="11" t="s">
        <v>2</v>
      </c>
      <c r="H14" s="12"/>
      <c r="I14" s="9" t="s">
        <v>21</v>
      </c>
      <c r="J14" s="10">
        <f t="shared" si="0"/>
        <v>0</v>
      </c>
      <c r="K14" s="13" t="s">
        <v>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5">
      <c r="A15" s="15"/>
      <c r="B15" s="2"/>
      <c r="C15" s="2"/>
      <c r="D15" s="2"/>
      <c r="E15" s="9" t="s">
        <v>22</v>
      </c>
      <c r="F15" s="10">
        <f>(_xlfn.XLOOKUP('Flour Mix Calculator'!B$4,'RAW FLOUR INFORMATION'!D$3:AA$3,'RAW FLOUR INFORMATION'!D17:AA17)*C$4)+(_xlfn.XLOOKUP('Flour Mix Calculator'!B$5,'RAW FLOUR INFORMATION'!D$3:AA$3,'RAW FLOUR INFORMATION'!D17:AA17)*C$5)+(_xlfn.XLOOKUP('Flour Mix Calculator'!B$6,'RAW FLOUR INFORMATION'!D$3:AA$3,'RAW FLOUR INFORMATION'!D17:AA17)*C$6)+(_xlfn.XLOOKUP('Flour Mix Calculator'!B$7,'RAW FLOUR INFORMATION'!D$3:AA$3,'RAW FLOUR INFORMATION'!D17:AA17)*C$7)+(_xlfn.XLOOKUP('Flour Mix Calculator'!B$8,'RAW FLOUR INFORMATION'!D$3:AA$3,'RAW FLOUR INFORMATION'!D17:AA17)*C$8)</f>
        <v>0</v>
      </c>
      <c r="G15" s="11" t="s">
        <v>23</v>
      </c>
      <c r="H15" s="12"/>
      <c r="I15" s="9" t="s">
        <v>22</v>
      </c>
      <c r="J15" s="10">
        <f t="shared" si="0"/>
        <v>0</v>
      </c>
      <c r="K15" s="13" t="s">
        <v>23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5">
      <c r="A16" s="15"/>
      <c r="B16" s="2"/>
      <c r="C16" s="2"/>
      <c r="D16" s="2"/>
      <c r="E16" s="9" t="s">
        <v>24</v>
      </c>
      <c r="F16" s="10">
        <f>(_xlfn.XLOOKUP('Flour Mix Calculator'!B$4,'RAW FLOUR INFORMATION'!D$3:AA$3,'RAW FLOUR INFORMATION'!D18:AA18)*C$4)+(_xlfn.XLOOKUP('Flour Mix Calculator'!B$5,'RAW FLOUR INFORMATION'!D$3:AA$3,'RAW FLOUR INFORMATION'!D18:AA18)*C$5)+(_xlfn.XLOOKUP('Flour Mix Calculator'!B$6,'RAW FLOUR INFORMATION'!D$3:AA$3,'RAW FLOUR INFORMATION'!D18:AA18)*C$6)+(_xlfn.XLOOKUP('Flour Mix Calculator'!B$7,'RAW FLOUR INFORMATION'!D$3:AA$3,'RAW FLOUR INFORMATION'!D18:AA18)*C$7)+(_xlfn.XLOOKUP('Flour Mix Calculator'!B$8,'RAW FLOUR INFORMATION'!D$3:AA$3,'RAW FLOUR INFORMATION'!D18:AA18)*C$8)</f>
        <v>0</v>
      </c>
      <c r="G16" s="11" t="s">
        <v>25</v>
      </c>
      <c r="H16" s="12"/>
      <c r="I16" s="9" t="s">
        <v>24</v>
      </c>
      <c r="J16" s="10">
        <f t="shared" si="0"/>
        <v>0</v>
      </c>
      <c r="K16" s="13" t="s">
        <v>25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5">
      <c r="A17" s="15"/>
      <c r="B17" s="2"/>
      <c r="C17" s="2"/>
      <c r="D17" s="2"/>
      <c r="E17" s="9" t="s">
        <v>26</v>
      </c>
      <c r="F17" s="10">
        <f>(_xlfn.XLOOKUP('Flour Mix Calculator'!B$4,'RAW FLOUR INFORMATION'!D$3:AA$3,'RAW FLOUR INFORMATION'!D19:AA19)*C$4)+(_xlfn.XLOOKUP('Flour Mix Calculator'!B$5,'RAW FLOUR INFORMATION'!D$3:AA$3,'RAW FLOUR INFORMATION'!D19:AA19)*C$5)+(_xlfn.XLOOKUP('Flour Mix Calculator'!B$6,'RAW FLOUR INFORMATION'!D$3:AA$3,'RAW FLOUR INFORMATION'!D19:AA19)*C$6)+(_xlfn.XLOOKUP('Flour Mix Calculator'!B$7,'RAW FLOUR INFORMATION'!D$3:AA$3,'RAW FLOUR INFORMATION'!D19:AA19)*C$7)+(_xlfn.XLOOKUP('Flour Mix Calculator'!B$8,'RAW FLOUR INFORMATION'!D$3:AA$3,'RAW FLOUR INFORMATION'!D19:AA19)*C$8)</f>
        <v>0</v>
      </c>
      <c r="G17" s="11" t="s">
        <v>23</v>
      </c>
      <c r="H17" s="12"/>
      <c r="I17" s="9" t="s">
        <v>26</v>
      </c>
      <c r="J17" s="10">
        <f t="shared" si="0"/>
        <v>0</v>
      </c>
      <c r="K17" s="13" t="s">
        <v>23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25">
      <c r="A18" s="15"/>
      <c r="B18" s="2"/>
      <c r="C18" s="2"/>
      <c r="D18" s="2"/>
      <c r="E18" s="9" t="s">
        <v>27</v>
      </c>
      <c r="F18" s="10">
        <f>(_xlfn.XLOOKUP('Flour Mix Calculator'!B$4,'RAW FLOUR INFORMATION'!D$3:AA$3,'RAW FLOUR INFORMATION'!D20:AA20)*C$4)+(_xlfn.XLOOKUP('Flour Mix Calculator'!B$5,'RAW FLOUR INFORMATION'!D$3:AA$3,'RAW FLOUR INFORMATION'!D20:AA20)*C$5)+(_xlfn.XLOOKUP('Flour Mix Calculator'!B$6,'RAW FLOUR INFORMATION'!D$3:AA$3,'RAW FLOUR INFORMATION'!D20:AA20)*C$6)+(_xlfn.XLOOKUP('Flour Mix Calculator'!B$7,'RAW FLOUR INFORMATION'!D$3:AA$3,'RAW FLOUR INFORMATION'!D20:AA20)*C$7)+(_xlfn.XLOOKUP('Flour Mix Calculator'!B$8,'RAW FLOUR INFORMATION'!D$3:AA$3,'RAW FLOUR INFORMATION'!D20:AA20)*C$8)</f>
        <v>0</v>
      </c>
      <c r="G18" s="11" t="s">
        <v>23</v>
      </c>
      <c r="H18" s="12"/>
      <c r="I18" s="9" t="s">
        <v>27</v>
      </c>
      <c r="J18" s="10">
        <f t="shared" si="0"/>
        <v>0</v>
      </c>
      <c r="K18" s="13" t="s">
        <v>23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5">
      <c r="A19" s="15"/>
      <c r="B19" s="2"/>
      <c r="C19" s="2"/>
      <c r="D19" s="2"/>
      <c r="E19" s="9" t="s">
        <v>28</v>
      </c>
      <c r="F19" s="10">
        <f>(_xlfn.XLOOKUP('Flour Mix Calculator'!B$4,'RAW FLOUR INFORMATION'!D$3:AA$3,'RAW FLOUR INFORMATION'!D21:AA21)*C$4)+(_xlfn.XLOOKUP('Flour Mix Calculator'!B$5,'RAW FLOUR INFORMATION'!D$3:AA$3,'RAW FLOUR INFORMATION'!D21:AA21)*C$5)+(_xlfn.XLOOKUP('Flour Mix Calculator'!B$6,'RAW FLOUR INFORMATION'!D$3:AA$3,'RAW FLOUR INFORMATION'!D21:AA21)*C$6)+(_xlfn.XLOOKUP('Flour Mix Calculator'!B$7,'RAW FLOUR INFORMATION'!D$3:AA$3,'RAW FLOUR INFORMATION'!D21:AA21)*C$7)+(_xlfn.XLOOKUP('Flour Mix Calculator'!B$8,'RAW FLOUR INFORMATION'!D$3:AA$3,'RAW FLOUR INFORMATION'!D21:AA21)*C$8)</f>
        <v>0</v>
      </c>
      <c r="G19" s="11" t="s">
        <v>23</v>
      </c>
      <c r="H19" s="12"/>
      <c r="I19" s="9" t="s">
        <v>28</v>
      </c>
      <c r="J19" s="10">
        <f t="shared" si="0"/>
        <v>0</v>
      </c>
      <c r="K19" s="13" t="s">
        <v>23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5.75" customHeight="1" thickBot="1" x14ac:dyDescent="0.3">
      <c r="A20" s="16"/>
      <c r="B20" s="17"/>
      <c r="C20" s="17"/>
      <c r="D20" s="17"/>
      <c r="E20" s="18" t="s">
        <v>29</v>
      </c>
      <c r="F20" s="19">
        <f>(_xlfn.XLOOKUP('Flour Mix Calculator'!B$4,'RAW FLOUR INFORMATION'!D$3:AA$3,'RAW FLOUR INFORMATION'!D22:AA22)*C$4)+(_xlfn.XLOOKUP('Flour Mix Calculator'!B$5,'RAW FLOUR INFORMATION'!D$3:AA$3,'RAW FLOUR INFORMATION'!D22:AA22)*C$5)+(_xlfn.XLOOKUP('Flour Mix Calculator'!B$6,'RAW FLOUR INFORMATION'!D$3:AA$3,'RAW FLOUR INFORMATION'!D22:AA22)*C$6)+(_xlfn.XLOOKUP('Flour Mix Calculator'!B$7,'RAW FLOUR INFORMATION'!D$3:AA$3,'RAW FLOUR INFORMATION'!D22:AA22)*C$7)+(_xlfn.XLOOKUP('Flour Mix Calculator'!B$8,'RAW FLOUR INFORMATION'!D$3:AA$3,'RAW FLOUR INFORMATION'!D22:AA22)*C$8)</f>
        <v>0</v>
      </c>
      <c r="G20" s="20" t="s">
        <v>23</v>
      </c>
      <c r="H20" s="21"/>
      <c r="I20" s="18" t="s">
        <v>29</v>
      </c>
      <c r="J20" s="19">
        <f t="shared" si="0"/>
        <v>0</v>
      </c>
      <c r="K20" s="22" t="s">
        <v>23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5">
      <c r="A21" s="14"/>
      <c r="B21" s="14"/>
      <c r="C21" s="14"/>
      <c r="D21" s="14"/>
      <c r="E21" s="14"/>
      <c r="F21" s="23"/>
      <c r="G21" s="24"/>
      <c r="H21" s="2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x14ac:dyDescent="0.25">
      <c r="A22" s="14"/>
      <c r="B22" s="14"/>
      <c r="C22" s="14"/>
      <c r="D22" s="14"/>
      <c r="E22" s="14"/>
      <c r="F22" s="23"/>
      <c r="G22" s="24"/>
      <c r="H22" s="2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25">
      <c r="A23" s="14"/>
      <c r="B23" s="14"/>
      <c r="C23" s="14"/>
      <c r="D23" s="14"/>
      <c r="E23" s="14"/>
      <c r="F23" s="23"/>
      <c r="G23" s="24"/>
      <c r="H23" s="2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25">
      <c r="A24" s="14"/>
      <c r="B24" s="14"/>
      <c r="C24" s="14"/>
      <c r="D24" s="14"/>
      <c r="E24" s="14"/>
      <c r="F24" s="23"/>
      <c r="G24" s="24"/>
      <c r="H24" s="2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x14ac:dyDescent="0.25">
      <c r="A25" s="14"/>
      <c r="B25" s="14"/>
      <c r="C25" s="14"/>
      <c r="D25" s="14"/>
      <c r="E25" s="14"/>
      <c r="F25" s="23"/>
      <c r="G25" s="24"/>
      <c r="H25" s="2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5">
      <c r="A26" s="14"/>
      <c r="B26" s="14"/>
      <c r="C26" s="14"/>
      <c r="D26" s="14"/>
      <c r="E26" s="14"/>
      <c r="F26" s="23"/>
      <c r="G26" s="24"/>
      <c r="H26" s="2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A27" s="14"/>
      <c r="B27" s="14"/>
      <c r="C27" s="14"/>
      <c r="D27" s="14"/>
      <c r="E27" s="14"/>
      <c r="F27" s="23"/>
      <c r="G27" s="24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5">
      <c r="A28" s="14"/>
      <c r="B28" s="14"/>
      <c r="C28" s="14"/>
      <c r="D28" s="14"/>
      <c r="E28" s="14"/>
      <c r="F28" s="23"/>
      <c r="G28" s="24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5">
      <c r="A29" s="14"/>
      <c r="B29" s="14"/>
      <c r="C29" s="14"/>
      <c r="D29" s="14"/>
      <c r="E29" s="14"/>
      <c r="F29" s="23"/>
      <c r="G29" s="24"/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5">
      <c r="A30" s="14"/>
      <c r="B30" s="14"/>
      <c r="C30" s="14"/>
      <c r="D30" s="14"/>
      <c r="E30" s="14"/>
      <c r="F30" s="23"/>
      <c r="G30" s="24"/>
      <c r="H30" s="2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5">
      <c r="A31" s="14"/>
      <c r="B31" s="14"/>
      <c r="C31" s="14"/>
      <c r="D31" s="14"/>
      <c r="E31" s="14"/>
      <c r="F31" s="23"/>
      <c r="G31" s="24"/>
      <c r="H31" s="2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5">
      <c r="A32" s="14"/>
      <c r="B32" s="14"/>
      <c r="C32" s="14"/>
      <c r="D32" s="14"/>
      <c r="E32" s="14"/>
      <c r="F32" s="23"/>
      <c r="G32" s="24"/>
      <c r="H32" s="2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5">
      <c r="A33" s="14"/>
      <c r="B33" s="14"/>
      <c r="C33" s="14"/>
      <c r="D33" s="14"/>
      <c r="E33" s="14"/>
      <c r="F33" s="23"/>
      <c r="G33" s="24"/>
      <c r="H33" s="25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5">
      <c r="A34" s="14"/>
      <c r="B34" s="14"/>
      <c r="C34" s="14"/>
      <c r="D34" s="14"/>
      <c r="E34" s="14"/>
      <c r="F34" s="23"/>
      <c r="G34" s="24"/>
      <c r="H34" s="2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5">
      <c r="A35" s="14"/>
      <c r="B35" s="14"/>
      <c r="C35" s="14"/>
      <c r="D35" s="14"/>
      <c r="E35" s="14"/>
      <c r="F35" s="23"/>
      <c r="G35" s="24"/>
      <c r="H35" s="2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5">
      <c r="A36" s="14"/>
      <c r="B36" s="14"/>
      <c r="C36" s="14"/>
      <c r="D36" s="14"/>
      <c r="E36" s="14"/>
      <c r="F36" s="23"/>
      <c r="G36" s="24"/>
      <c r="H36" s="2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5">
      <c r="A37" s="14"/>
      <c r="B37" s="14"/>
      <c r="C37" s="14"/>
      <c r="D37" s="14"/>
      <c r="E37" s="14"/>
      <c r="F37" s="23"/>
      <c r="G37" s="24"/>
      <c r="H37" s="2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5">
      <c r="A38" s="14"/>
      <c r="B38" s="14"/>
      <c r="C38" s="14"/>
      <c r="D38" s="14"/>
      <c r="E38" s="14"/>
      <c r="F38" s="23"/>
      <c r="G38" s="24"/>
      <c r="H38" s="2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5">
      <c r="A39" s="14"/>
      <c r="B39" s="14"/>
      <c r="C39" s="14"/>
      <c r="D39" s="14"/>
      <c r="E39" s="14"/>
      <c r="F39" s="23"/>
      <c r="G39" s="24"/>
      <c r="H39" s="2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5">
      <c r="A40" s="14"/>
      <c r="B40" s="14"/>
      <c r="C40" s="14"/>
      <c r="D40" s="14"/>
      <c r="E40" s="14"/>
      <c r="F40" s="23"/>
      <c r="G40" s="24"/>
      <c r="H40" s="2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5">
      <c r="A41" s="14"/>
      <c r="B41" s="14"/>
      <c r="C41" s="14"/>
      <c r="D41" s="14"/>
      <c r="E41" s="14"/>
      <c r="F41" s="23"/>
      <c r="G41" s="24"/>
      <c r="H41" s="2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5">
      <c r="A42" s="14"/>
      <c r="B42" s="14"/>
      <c r="C42" s="14"/>
      <c r="D42" s="14"/>
      <c r="E42" s="14"/>
      <c r="F42" s="23"/>
      <c r="G42" s="24"/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5">
      <c r="A43" s="14"/>
      <c r="B43" s="14"/>
      <c r="C43" s="14"/>
      <c r="D43" s="14"/>
      <c r="E43" s="14"/>
      <c r="F43" s="23"/>
      <c r="G43" s="24"/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5">
      <c r="A44" s="14"/>
      <c r="B44" s="14"/>
      <c r="C44" s="14"/>
      <c r="D44" s="14"/>
      <c r="E44" s="14"/>
      <c r="F44" s="23"/>
      <c r="G44" s="24"/>
      <c r="H44" s="2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5">
      <c r="A45" s="14"/>
      <c r="B45" s="14"/>
      <c r="C45" s="14"/>
      <c r="D45" s="14"/>
      <c r="E45" s="14"/>
      <c r="F45" s="23"/>
      <c r="G45" s="24"/>
      <c r="H45" s="2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5">
      <c r="A46" s="14"/>
      <c r="B46" s="14"/>
      <c r="C46" s="14"/>
      <c r="D46" s="14"/>
      <c r="E46" s="14"/>
      <c r="F46" s="23"/>
      <c r="G46" s="24"/>
      <c r="H46" s="2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5">
      <c r="A47" s="14"/>
      <c r="B47" s="14"/>
      <c r="C47" s="14"/>
      <c r="D47" s="14"/>
      <c r="E47" s="14"/>
      <c r="F47" s="23"/>
      <c r="G47" s="24"/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5">
      <c r="A48" s="14"/>
      <c r="B48" s="14"/>
      <c r="C48" s="14"/>
      <c r="D48" s="14"/>
      <c r="E48" s="14"/>
      <c r="F48" s="23"/>
      <c r="G48" s="24"/>
      <c r="H48" s="25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5">
      <c r="A49" s="14"/>
      <c r="B49" s="14"/>
      <c r="C49" s="14"/>
      <c r="D49" s="14"/>
      <c r="E49" s="14"/>
      <c r="F49" s="23"/>
      <c r="G49" s="24"/>
      <c r="H49" s="2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5">
      <c r="A50" s="14"/>
      <c r="B50" s="14"/>
      <c r="C50" s="14"/>
      <c r="D50" s="14"/>
      <c r="E50" s="14"/>
      <c r="F50" s="23"/>
      <c r="G50" s="24"/>
      <c r="H50" s="2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5">
      <c r="A51" s="14"/>
      <c r="B51" s="14"/>
      <c r="C51" s="14"/>
      <c r="D51" s="14"/>
      <c r="E51" s="14"/>
      <c r="F51" s="23"/>
      <c r="G51" s="24"/>
      <c r="H51" s="2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5">
      <c r="A52" s="14"/>
      <c r="B52" s="14"/>
      <c r="C52" s="14"/>
      <c r="D52" s="14"/>
      <c r="E52" s="14"/>
      <c r="F52" s="23"/>
      <c r="G52" s="24"/>
      <c r="H52" s="2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5">
      <c r="A53" s="14"/>
      <c r="B53" s="14"/>
      <c r="C53" s="14"/>
      <c r="D53" s="14"/>
      <c r="E53" s="14"/>
      <c r="F53" s="23"/>
      <c r="G53" s="24"/>
      <c r="H53" s="2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5">
      <c r="A54" s="14"/>
      <c r="B54" s="14"/>
      <c r="C54" s="14"/>
      <c r="D54" s="14"/>
      <c r="E54" s="14"/>
      <c r="F54" s="23"/>
      <c r="G54" s="24"/>
      <c r="H54" s="2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5">
      <c r="A55" s="14"/>
      <c r="B55" s="14"/>
      <c r="C55" s="14"/>
      <c r="D55" s="14"/>
      <c r="E55" s="14"/>
      <c r="F55" s="23"/>
      <c r="G55" s="24"/>
      <c r="H55" s="2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5">
      <c r="A56" s="14"/>
      <c r="B56" s="14"/>
      <c r="C56" s="14"/>
      <c r="D56" s="14"/>
      <c r="E56" s="14"/>
      <c r="F56" s="23"/>
      <c r="G56" s="24"/>
      <c r="H56" s="2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5">
      <c r="A57" s="14"/>
      <c r="B57" s="14"/>
      <c r="C57" s="14"/>
      <c r="D57" s="14"/>
      <c r="E57" s="14"/>
      <c r="F57" s="23"/>
      <c r="G57" s="24"/>
      <c r="H57" s="2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5">
      <c r="A58" s="14"/>
      <c r="B58" s="14"/>
      <c r="C58" s="14"/>
      <c r="D58" s="14"/>
      <c r="E58" s="14"/>
      <c r="F58" s="23"/>
      <c r="G58" s="24"/>
      <c r="H58" s="2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5">
      <c r="A59" s="14"/>
      <c r="B59" s="14"/>
      <c r="C59" s="14"/>
      <c r="D59" s="14"/>
      <c r="E59" s="14"/>
      <c r="F59" s="23"/>
      <c r="G59" s="24"/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5">
      <c r="A60" s="14"/>
      <c r="B60" s="14"/>
      <c r="C60" s="14"/>
      <c r="D60" s="14"/>
      <c r="E60" s="14"/>
      <c r="F60" s="23"/>
      <c r="G60" s="24"/>
      <c r="H60" s="2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5">
      <c r="A61" s="14"/>
      <c r="B61" s="14"/>
      <c r="C61" s="14"/>
      <c r="D61" s="14"/>
      <c r="E61" s="14"/>
      <c r="F61" s="23"/>
      <c r="G61" s="24"/>
      <c r="H61" s="2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5">
      <c r="A62" s="14"/>
      <c r="B62" s="14"/>
      <c r="C62" s="14"/>
      <c r="D62" s="14"/>
      <c r="E62" s="14"/>
      <c r="F62" s="23"/>
      <c r="G62" s="24"/>
      <c r="H62" s="2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x14ac:dyDescent="0.25">
      <c r="A63" s="14"/>
      <c r="B63" s="14"/>
      <c r="C63" s="14"/>
      <c r="D63" s="14"/>
      <c r="E63" s="14"/>
      <c r="F63" s="23"/>
      <c r="G63" s="24"/>
      <c r="H63" s="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25">
      <c r="A64" s="14"/>
      <c r="B64" s="14"/>
      <c r="C64" s="14"/>
      <c r="D64" s="14"/>
      <c r="E64" s="14"/>
      <c r="F64" s="23"/>
      <c r="G64" s="24"/>
      <c r="H64" s="2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x14ac:dyDescent="0.25">
      <c r="A65" s="14"/>
      <c r="B65" s="14"/>
      <c r="C65" s="14"/>
      <c r="D65" s="14"/>
      <c r="E65" s="14"/>
      <c r="F65" s="23"/>
      <c r="G65" s="24"/>
      <c r="H65" s="2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25">
      <c r="A66" s="14"/>
      <c r="B66" s="14"/>
      <c r="C66" s="14"/>
      <c r="D66" s="14"/>
      <c r="E66" s="14"/>
      <c r="F66" s="23"/>
      <c r="G66" s="24"/>
      <c r="H66" s="2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5">
      <c r="A67" s="14"/>
      <c r="B67" s="14"/>
      <c r="C67" s="14"/>
      <c r="D67" s="14"/>
      <c r="E67" s="14"/>
      <c r="F67" s="23"/>
      <c r="G67" s="24"/>
      <c r="H67" s="2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5">
      <c r="A68" s="14"/>
      <c r="B68" s="14"/>
      <c r="C68" s="14"/>
      <c r="D68" s="14"/>
      <c r="E68" s="14"/>
      <c r="F68" s="23"/>
      <c r="G68" s="24"/>
      <c r="H68" s="2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</sheetData>
  <sheetProtection algorithmName="SHA-512" hashValue="nGQoMhE77mWElCHI6a3rnCBx0hWAzeJ1LuiRgmvZgejL/IOnwT+SJQu1mc/tKOALSHP+G0pHnv/Qa/fHIYojaA==" saltValue="6w0gda9XChHfakaRxuf0mg==" spinCount="100000" sheet="1" objects="1" scenarios="1"/>
  <conditionalFormatting sqref="C9">
    <cfRule type="cellIs" dxfId="0" priority="1" operator="greaterThan">
      <formula>1</formula>
    </cfRule>
  </conditionalFormatting>
  <pageMargins left="0.7" right="0.7" top="0.75" bottom="0.75" header="0.3" footer="0.3"/>
  <pageSetup scale="9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C8C8D12-2781-4D32-B50E-FF8E784EB811}">
          <x14:formula1>
            <xm:f>'RAW FLOUR INFORMATION'!$D$3:$AA$3</xm:f>
          </x14:formula1>
          <xm:sqref>B4:B8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2FA4-A2EA-450E-9FBC-2D47DB3A90E3}">
  <sheetPr>
    <tabColor theme="1"/>
  </sheetPr>
  <dimension ref="C2:AF27"/>
  <sheetViews>
    <sheetView zoomScale="90" zoomScaleNormal="90" workbookViewId="0">
      <selection activeCell="D19" sqref="D19"/>
    </sheetView>
  </sheetViews>
  <sheetFormatPr defaultColWidth="9.140625" defaultRowHeight="15" x14ac:dyDescent="0.25"/>
  <cols>
    <col min="3" max="3" width="21.5703125" style="1" bestFit="1" customWidth="1"/>
    <col min="4" max="4" width="21.5703125" style="1" customWidth="1"/>
    <col min="6" max="6" width="13.5703125" bestFit="1" customWidth="1"/>
    <col min="7" max="7" width="16" customWidth="1"/>
    <col min="8" max="8" width="10.7109375" bestFit="1" customWidth="1"/>
    <col min="9" max="9" width="13.7109375" bestFit="1" customWidth="1"/>
    <col min="10" max="10" width="19" bestFit="1" customWidth="1"/>
    <col min="11" max="11" width="19" customWidth="1"/>
    <col min="12" max="12" width="17.85546875" customWidth="1"/>
    <col min="13" max="13" width="13.5703125" bestFit="1" customWidth="1"/>
    <col min="16" max="16" width="12.7109375" bestFit="1" customWidth="1"/>
    <col min="17" max="17" width="12" bestFit="1" customWidth="1"/>
    <col min="18" max="18" width="9.42578125" bestFit="1" customWidth="1"/>
    <col min="21" max="21" width="10.5703125" customWidth="1"/>
    <col min="25" max="25" width="10.7109375" customWidth="1"/>
    <col min="27" max="27" width="13.5703125" bestFit="1" customWidth="1"/>
    <col min="28" max="28" width="14.5703125" bestFit="1" customWidth="1"/>
    <col min="29" max="29" width="14.42578125" bestFit="1" customWidth="1"/>
    <col min="30" max="30" width="14.28515625" bestFit="1" customWidth="1"/>
    <col min="31" max="31" width="15.140625" bestFit="1" customWidth="1"/>
    <col min="32" max="32" width="9.42578125" bestFit="1" customWidth="1"/>
  </cols>
  <sheetData>
    <row r="2" spans="3:32" x14ac:dyDescent="0.25">
      <c r="D2" s="1" t="s">
        <v>30</v>
      </c>
    </row>
    <row r="3" spans="3:32" s="1" customFormat="1" ht="45" x14ac:dyDescent="0.25">
      <c r="E3" s="5" t="s">
        <v>31</v>
      </c>
      <c r="F3" s="5" t="s">
        <v>32</v>
      </c>
      <c r="G3" s="5" t="s">
        <v>6</v>
      </c>
      <c r="H3" s="5" t="s">
        <v>33</v>
      </c>
      <c r="I3" s="5" t="s">
        <v>34</v>
      </c>
      <c r="J3" s="5" t="s">
        <v>35</v>
      </c>
      <c r="K3" s="5" t="s">
        <v>36</v>
      </c>
      <c r="L3" s="5" t="s">
        <v>37</v>
      </c>
      <c r="M3" s="5" t="s">
        <v>38</v>
      </c>
      <c r="N3" s="5" t="s">
        <v>39</v>
      </c>
      <c r="O3" s="5" t="s">
        <v>40</v>
      </c>
      <c r="P3" s="5" t="s">
        <v>41</v>
      </c>
      <c r="Q3" s="5" t="s">
        <v>42</v>
      </c>
      <c r="R3" s="5" t="s">
        <v>43</v>
      </c>
      <c r="S3" s="5" t="s">
        <v>44</v>
      </c>
      <c r="T3" s="5" t="s">
        <v>45</v>
      </c>
      <c r="U3" s="5" t="s">
        <v>46</v>
      </c>
      <c r="V3" s="5" t="s">
        <v>47</v>
      </c>
      <c r="W3" s="5" t="s">
        <v>48</v>
      </c>
      <c r="X3" s="5" t="s">
        <v>49</v>
      </c>
      <c r="Y3" s="5" t="s">
        <v>50</v>
      </c>
      <c r="Z3" s="5" t="s">
        <v>51</v>
      </c>
      <c r="AA3" s="5" t="s">
        <v>52</v>
      </c>
      <c r="AB3" s="5" t="s">
        <v>53</v>
      </c>
      <c r="AC3" s="5" t="s">
        <v>54</v>
      </c>
      <c r="AD3" s="5" t="s">
        <v>55</v>
      </c>
      <c r="AE3" s="5" t="s">
        <v>56</v>
      </c>
      <c r="AF3" s="5" t="s">
        <v>57</v>
      </c>
    </row>
    <row r="5" spans="3:32" x14ac:dyDescent="0.25">
      <c r="C5" s="1" t="s">
        <v>7</v>
      </c>
    </row>
    <row r="6" spans="3:32" x14ac:dyDescent="0.25">
      <c r="C6" s="1" t="s">
        <v>1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</row>
    <row r="7" spans="3:32" ht="14.25" customHeight="1" x14ac:dyDescent="0.25">
      <c r="C7" s="1" t="s">
        <v>9</v>
      </c>
      <c r="D7">
        <v>0</v>
      </c>
      <c r="E7">
        <v>345</v>
      </c>
      <c r="F7">
        <v>354</v>
      </c>
      <c r="G7">
        <v>339</v>
      </c>
      <c r="H7">
        <v>343</v>
      </c>
      <c r="I7">
        <v>342.86</v>
      </c>
      <c r="J7">
        <v>365</v>
      </c>
      <c r="K7">
        <v>333.33</v>
      </c>
      <c r="L7">
        <v>335</v>
      </c>
      <c r="M7">
        <v>360</v>
      </c>
      <c r="N7">
        <v>355.56</v>
      </c>
      <c r="O7">
        <v>534</v>
      </c>
      <c r="P7">
        <v>368.17</v>
      </c>
      <c r="Q7">
        <v>333</v>
      </c>
      <c r="R7">
        <v>378</v>
      </c>
      <c r="S7">
        <v>389</v>
      </c>
      <c r="T7">
        <v>338</v>
      </c>
      <c r="U7">
        <v>337</v>
      </c>
      <c r="V7">
        <v>329</v>
      </c>
      <c r="W7">
        <v>446</v>
      </c>
      <c r="X7">
        <v>338</v>
      </c>
      <c r="Y7">
        <v>584</v>
      </c>
      <c r="Z7">
        <v>367</v>
      </c>
      <c r="AA7">
        <v>329</v>
      </c>
      <c r="AB7">
        <v>327</v>
      </c>
      <c r="AC7">
        <v>342</v>
      </c>
      <c r="AD7">
        <v>331</v>
      </c>
      <c r="AE7">
        <v>340</v>
      </c>
      <c r="AF7">
        <v>357</v>
      </c>
    </row>
    <row r="8" spans="3:32" x14ac:dyDescent="0.25">
      <c r="C8" s="1" t="s">
        <v>11</v>
      </c>
      <c r="D8">
        <v>0</v>
      </c>
      <c r="E8">
        <v>23.4</v>
      </c>
      <c r="F8">
        <v>20.7</v>
      </c>
      <c r="G8">
        <v>8.1</v>
      </c>
      <c r="H8">
        <v>30.6</v>
      </c>
      <c r="I8">
        <v>25.71</v>
      </c>
      <c r="J8">
        <v>42.66</v>
      </c>
      <c r="K8">
        <v>27.27</v>
      </c>
      <c r="L8">
        <v>11.07</v>
      </c>
      <c r="M8">
        <v>27</v>
      </c>
      <c r="N8">
        <v>20</v>
      </c>
      <c r="O8">
        <v>379.44</v>
      </c>
      <c r="P8">
        <v>26.37</v>
      </c>
      <c r="Q8">
        <v>7.47</v>
      </c>
      <c r="R8">
        <v>37.979999999999997</v>
      </c>
      <c r="S8">
        <v>62.1</v>
      </c>
      <c r="T8">
        <v>14.67</v>
      </c>
      <c r="U8">
        <v>9.5399999999999991</v>
      </c>
      <c r="V8">
        <v>31.14</v>
      </c>
      <c r="W8">
        <v>179.46</v>
      </c>
      <c r="X8">
        <v>21.87</v>
      </c>
      <c r="Y8">
        <v>463.14</v>
      </c>
      <c r="Z8">
        <v>21.42</v>
      </c>
      <c r="AA8">
        <v>17.28</v>
      </c>
      <c r="AB8">
        <v>13.86</v>
      </c>
      <c r="AC8">
        <v>15.39</v>
      </c>
      <c r="AD8">
        <v>14.04</v>
      </c>
      <c r="AE8">
        <v>17.91</v>
      </c>
      <c r="AF8">
        <v>9.7200000000000006</v>
      </c>
    </row>
    <row r="9" spans="3:32" x14ac:dyDescent="0.25">
      <c r="C9" s="1" t="s">
        <v>12</v>
      </c>
      <c r="D9">
        <v>0</v>
      </c>
      <c r="E9">
        <v>22</v>
      </c>
      <c r="F9">
        <v>12.48</v>
      </c>
      <c r="G9">
        <v>21.25</v>
      </c>
      <c r="H9">
        <v>13.25</v>
      </c>
      <c r="I9">
        <v>22.86</v>
      </c>
      <c r="J9">
        <v>9.42</v>
      </c>
      <c r="K9">
        <v>12.12</v>
      </c>
      <c r="L9">
        <v>23.03</v>
      </c>
      <c r="M9">
        <v>18</v>
      </c>
      <c r="N9">
        <v>11.11</v>
      </c>
      <c r="O9">
        <v>18.29</v>
      </c>
      <c r="P9">
        <v>19.21</v>
      </c>
      <c r="Q9">
        <v>23.58</v>
      </c>
      <c r="R9">
        <v>11.02</v>
      </c>
      <c r="S9">
        <v>16.89</v>
      </c>
      <c r="T9">
        <v>10.34</v>
      </c>
      <c r="U9">
        <v>22.53</v>
      </c>
      <c r="V9">
        <v>10.62</v>
      </c>
      <c r="W9">
        <v>36.49</v>
      </c>
      <c r="X9">
        <v>14.57</v>
      </c>
      <c r="Y9">
        <v>20.78</v>
      </c>
      <c r="Z9">
        <v>13.3</v>
      </c>
      <c r="AA9">
        <v>15.4</v>
      </c>
      <c r="AB9">
        <v>12.61</v>
      </c>
      <c r="AC9">
        <v>11.31</v>
      </c>
      <c r="AD9">
        <v>10.35</v>
      </c>
      <c r="AE9">
        <v>10.69</v>
      </c>
      <c r="AF9">
        <v>14.73</v>
      </c>
    </row>
    <row r="10" spans="3:32" x14ac:dyDescent="0.25">
      <c r="C10" s="1" t="s">
        <v>13</v>
      </c>
      <c r="D10">
        <v>0</v>
      </c>
      <c r="E10">
        <v>60.7</v>
      </c>
      <c r="F10">
        <v>73.48</v>
      </c>
      <c r="G10">
        <v>63.25</v>
      </c>
      <c r="H10">
        <v>71.5</v>
      </c>
      <c r="I10">
        <v>60</v>
      </c>
      <c r="J10">
        <v>74.260000000000005</v>
      </c>
      <c r="K10">
        <v>78.790000000000006</v>
      </c>
      <c r="L10">
        <v>60.05</v>
      </c>
      <c r="M10">
        <v>66</v>
      </c>
      <c r="N10">
        <v>73.33</v>
      </c>
      <c r="O10">
        <v>28.88</v>
      </c>
      <c r="P10">
        <v>67.319999999999993</v>
      </c>
      <c r="Q10">
        <v>60.01</v>
      </c>
      <c r="R10">
        <v>72.849999999999994</v>
      </c>
      <c r="S10">
        <v>66.27</v>
      </c>
      <c r="T10">
        <v>75.86</v>
      </c>
      <c r="U10">
        <v>61.29</v>
      </c>
      <c r="V10">
        <v>72.09</v>
      </c>
      <c r="W10">
        <v>30.16</v>
      </c>
      <c r="X10">
        <v>70.19</v>
      </c>
      <c r="Y10">
        <v>20</v>
      </c>
      <c r="Z10">
        <v>73.13</v>
      </c>
      <c r="AA10">
        <v>68.03</v>
      </c>
      <c r="AB10">
        <v>71.180000000000007</v>
      </c>
      <c r="AC10">
        <v>75.900000000000006</v>
      </c>
      <c r="AD10">
        <v>74.239999999999995</v>
      </c>
      <c r="AE10">
        <v>75.36</v>
      </c>
      <c r="AF10">
        <v>74.900000000000006</v>
      </c>
    </row>
    <row r="11" spans="3:32" x14ac:dyDescent="0.25">
      <c r="C11" s="1" t="s">
        <v>15</v>
      </c>
      <c r="D11">
        <v>0</v>
      </c>
      <c r="E11">
        <v>25.1</v>
      </c>
      <c r="F11">
        <v>17.3</v>
      </c>
      <c r="G11">
        <v>15.5</v>
      </c>
      <c r="H11">
        <v>10</v>
      </c>
      <c r="I11">
        <v>25.71</v>
      </c>
      <c r="J11">
        <v>7.3</v>
      </c>
      <c r="K11">
        <v>21.21</v>
      </c>
      <c r="L11">
        <v>24.7</v>
      </c>
      <c r="M11">
        <v>8</v>
      </c>
      <c r="N11">
        <v>11.11</v>
      </c>
      <c r="O11">
        <v>27.3</v>
      </c>
      <c r="P11">
        <v>18</v>
      </c>
      <c r="Q11">
        <v>24.9</v>
      </c>
      <c r="R11">
        <v>8.5</v>
      </c>
      <c r="S11">
        <v>10.6</v>
      </c>
      <c r="T11">
        <v>15.1</v>
      </c>
      <c r="U11">
        <v>15.2</v>
      </c>
      <c r="V11">
        <v>6.7</v>
      </c>
      <c r="W11">
        <v>9.3000000000000007</v>
      </c>
      <c r="X11">
        <v>10.7</v>
      </c>
      <c r="Y11">
        <v>8.6</v>
      </c>
      <c r="Z11">
        <v>8</v>
      </c>
      <c r="AA11">
        <v>12.2</v>
      </c>
      <c r="AB11">
        <v>12.2</v>
      </c>
      <c r="AC11">
        <v>12.2</v>
      </c>
      <c r="AD11">
        <v>12.5</v>
      </c>
      <c r="AE11">
        <v>12.7</v>
      </c>
      <c r="AF11">
        <v>6.2</v>
      </c>
    </row>
    <row r="12" spans="3:32" x14ac:dyDescent="0.25">
      <c r="C12" s="1" t="s">
        <v>17</v>
      </c>
      <c r="D12">
        <v>0</v>
      </c>
      <c r="E12">
        <v>0</v>
      </c>
      <c r="F12">
        <v>0</v>
      </c>
      <c r="G12">
        <v>0</v>
      </c>
      <c r="H12">
        <v>0</v>
      </c>
      <c r="I12">
        <v>2.86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0.98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3:32" x14ac:dyDescent="0.25">
      <c r="C13" s="1" t="s">
        <v>18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3:32" x14ac:dyDescent="0.25">
      <c r="C14" s="1" t="s">
        <v>19</v>
      </c>
      <c r="D14">
        <v>0</v>
      </c>
      <c r="E14">
        <v>2.6</v>
      </c>
      <c r="F14">
        <v>2.2999999999999998</v>
      </c>
      <c r="G14">
        <v>0.9</v>
      </c>
      <c r="H14">
        <v>3.4</v>
      </c>
      <c r="I14">
        <v>2.86</v>
      </c>
      <c r="J14">
        <v>4.74</v>
      </c>
      <c r="K14">
        <v>3.03</v>
      </c>
      <c r="L14">
        <v>1.23</v>
      </c>
      <c r="M14">
        <v>3</v>
      </c>
      <c r="N14">
        <v>2.2200000000000002</v>
      </c>
      <c r="O14">
        <v>42.16</v>
      </c>
      <c r="P14">
        <v>2.93</v>
      </c>
      <c r="Q14">
        <v>0.83</v>
      </c>
      <c r="R14">
        <v>4.22</v>
      </c>
      <c r="S14">
        <v>6.9</v>
      </c>
      <c r="T14">
        <v>1.63</v>
      </c>
      <c r="U14">
        <v>1.06</v>
      </c>
      <c r="V14">
        <v>3.46</v>
      </c>
      <c r="W14">
        <v>19.940000000000001</v>
      </c>
      <c r="X14">
        <v>2.4300000000000002</v>
      </c>
      <c r="Y14">
        <v>51.46</v>
      </c>
      <c r="Z14">
        <v>2.38</v>
      </c>
      <c r="AA14">
        <v>1.92</v>
      </c>
      <c r="AB14">
        <v>1.54</v>
      </c>
      <c r="AC14">
        <v>1.71</v>
      </c>
      <c r="AD14">
        <v>1.56</v>
      </c>
      <c r="AE14">
        <v>1.99</v>
      </c>
      <c r="AF14">
        <v>1.08</v>
      </c>
    </row>
    <row r="15" spans="3:32" x14ac:dyDescent="0.25">
      <c r="C15" s="1" t="s">
        <v>20</v>
      </c>
      <c r="D15">
        <v>0</v>
      </c>
      <c r="E15">
        <v>0.67</v>
      </c>
      <c r="F15">
        <v>0.48</v>
      </c>
      <c r="G15">
        <v>0.23</v>
      </c>
      <c r="H15">
        <v>0.74</v>
      </c>
      <c r="I15">
        <v>0</v>
      </c>
      <c r="J15">
        <v>0.67</v>
      </c>
      <c r="K15">
        <v>0</v>
      </c>
      <c r="L15">
        <v>0.32</v>
      </c>
      <c r="M15">
        <v>0</v>
      </c>
      <c r="N15">
        <v>0</v>
      </c>
      <c r="O15">
        <v>3.66</v>
      </c>
      <c r="P15">
        <v>0.45</v>
      </c>
      <c r="Q15">
        <v>0.12</v>
      </c>
      <c r="R15">
        <v>0.72</v>
      </c>
      <c r="S15">
        <v>1.22</v>
      </c>
      <c r="T15">
        <v>0.2</v>
      </c>
      <c r="U15">
        <v>0.15</v>
      </c>
      <c r="V15">
        <v>0.61</v>
      </c>
      <c r="W15">
        <v>2.88</v>
      </c>
      <c r="X15">
        <v>0.41</v>
      </c>
      <c r="Y15">
        <v>4.45</v>
      </c>
      <c r="Z15">
        <v>0.45</v>
      </c>
      <c r="AA15">
        <v>0.31</v>
      </c>
      <c r="AB15">
        <v>0.27</v>
      </c>
      <c r="AC15">
        <v>0.28000000000000003</v>
      </c>
      <c r="AD15">
        <v>0.28999999999999998</v>
      </c>
      <c r="AE15">
        <v>0.37</v>
      </c>
      <c r="AF15">
        <v>0.16</v>
      </c>
    </row>
    <row r="16" spans="3:32" x14ac:dyDescent="0.25">
      <c r="C16" s="1" t="s">
        <v>21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3:32" x14ac:dyDescent="0.25">
      <c r="C17" s="1" t="s">
        <v>22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3:32" x14ac:dyDescent="0.25">
      <c r="C18" s="1" t="s">
        <v>58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3:32" x14ac:dyDescent="0.25">
      <c r="C19" s="1" t="s">
        <v>26</v>
      </c>
      <c r="D19">
        <v>0</v>
      </c>
      <c r="E19">
        <v>166</v>
      </c>
      <c r="F19">
        <v>33</v>
      </c>
      <c r="G19">
        <v>160</v>
      </c>
      <c r="H19">
        <v>18</v>
      </c>
      <c r="I19">
        <v>228.57</v>
      </c>
      <c r="J19">
        <v>7</v>
      </c>
      <c r="K19">
        <v>0</v>
      </c>
      <c r="L19">
        <v>127</v>
      </c>
      <c r="M19">
        <v>0</v>
      </c>
      <c r="N19">
        <v>26.67</v>
      </c>
      <c r="O19">
        <v>255</v>
      </c>
      <c r="P19">
        <v>120</v>
      </c>
      <c r="Q19">
        <v>143</v>
      </c>
      <c r="R19">
        <v>8</v>
      </c>
      <c r="S19">
        <v>54</v>
      </c>
      <c r="T19">
        <v>24</v>
      </c>
      <c r="U19">
        <v>83</v>
      </c>
      <c r="V19">
        <v>13</v>
      </c>
      <c r="W19">
        <v>277</v>
      </c>
      <c r="X19">
        <v>27</v>
      </c>
      <c r="Y19">
        <v>78</v>
      </c>
      <c r="Z19">
        <v>180</v>
      </c>
      <c r="AA19">
        <v>25</v>
      </c>
      <c r="AB19">
        <v>29</v>
      </c>
      <c r="AC19">
        <v>32</v>
      </c>
      <c r="AD19">
        <v>27</v>
      </c>
      <c r="AE19">
        <v>34</v>
      </c>
      <c r="AF19">
        <v>21</v>
      </c>
    </row>
    <row r="20" spans="3:32" x14ac:dyDescent="0.25">
      <c r="C20" s="1" t="s">
        <v>27</v>
      </c>
      <c r="D20">
        <v>0</v>
      </c>
      <c r="E20">
        <v>7.01</v>
      </c>
      <c r="F20">
        <v>3.6</v>
      </c>
      <c r="G20">
        <v>8.6999999999999993</v>
      </c>
      <c r="H20">
        <v>2.2000000000000002</v>
      </c>
      <c r="I20">
        <v>11.43</v>
      </c>
      <c r="J20">
        <v>2.71</v>
      </c>
      <c r="K20">
        <v>4.3600000000000003</v>
      </c>
      <c r="L20">
        <v>5</v>
      </c>
      <c r="M20">
        <v>4.5999999999999996</v>
      </c>
      <c r="N20">
        <v>2.2200000000000002</v>
      </c>
      <c r="O20">
        <v>5.73</v>
      </c>
      <c r="P20">
        <v>5.55</v>
      </c>
      <c r="Q20">
        <v>8.1999999999999993</v>
      </c>
      <c r="R20">
        <v>3.01</v>
      </c>
      <c r="S20">
        <v>4.72</v>
      </c>
      <c r="T20">
        <v>2.63</v>
      </c>
      <c r="U20">
        <v>6.69</v>
      </c>
      <c r="V20">
        <v>3.36</v>
      </c>
      <c r="W20">
        <v>15.7</v>
      </c>
      <c r="X20">
        <v>4.4400000000000004</v>
      </c>
      <c r="Y20">
        <v>5.25</v>
      </c>
      <c r="Z20">
        <v>7.63</v>
      </c>
      <c r="AA20">
        <v>3.6</v>
      </c>
      <c r="AB20">
        <v>3.19</v>
      </c>
      <c r="AC20">
        <v>4.5599999999999996</v>
      </c>
      <c r="AD20">
        <v>3.21</v>
      </c>
      <c r="AE20">
        <v>5.37</v>
      </c>
      <c r="AF20">
        <v>1.96</v>
      </c>
    </row>
    <row r="21" spans="3:32" x14ac:dyDescent="0.25">
      <c r="C21" s="1" t="s">
        <v>28</v>
      </c>
      <c r="D21">
        <v>0</v>
      </c>
      <c r="E21">
        <v>1042</v>
      </c>
      <c r="F21">
        <v>452</v>
      </c>
      <c r="G21">
        <v>1500</v>
      </c>
      <c r="H21">
        <v>460</v>
      </c>
      <c r="I21">
        <v>2114.29</v>
      </c>
      <c r="J21">
        <v>287</v>
      </c>
      <c r="K21">
        <v>287.01</v>
      </c>
      <c r="L21">
        <v>1332</v>
      </c>
      <c r="M21">
        <v>400</v>
      </c>
      <c r="N21">
        <v>393.33</v>
      </c>
      <c r="O21">
        <v>813</v>
      </c>
      <c r="P21">
        <v>480</v>
      </c>
      <c r="Q21">
        <v>1406</v>
      </c>
      <c r="R21">
        <v>195</v>
      </c>
      <c r="S21">
        <v>429</v>
      </c>
      <c r="T21">
        <v>510</v>
      </c>
      <c r="U21">
        <v>1359</v>
      </c>
      <c r="V21">
        <v>363</v>
      </c>
      <c r="W21">
        <v>1797</v>
      </c>
      <c r="X21">
        <v>388</v>
      </c>
      <c r="Y21">
        <v>645</v>
      </c>
      <c r="Z21">
        <v>427</v>
      </c>
      <c r="AA21">
        <v>340</v>
      </c>
      <c r="AB21">
        <v>363</v>
      </c>
      <c r="AC21">
        <v>432</v>
      </c>
      <c r="AD21">
        <v>397</v>
      </c>
      <c r="AE21">
        <v>435</v>
      </c>
      <c r="AF21">
        <v>427</v>
      </c>
    </row>
    <row r="22" spans="3:32" x14ac:dyDescent="0.25">
      <c r="C22" s="1" t="s">
        <v>29</v>
      </c>
      <c r="D22">
        <v>0</v>
      </c>
      <c r="E22">
        <v>12</v>
      </c>
      <c r="F22">
        <v>12</v>
      </c>
      <c r="G22">
        <v>9</v>
      </c>
      <c r="H22">
        <v>1</v>
      </c>
      <c r="I22">
        <v>0</v>
      </c>
      <c r="J22">
        <v>35</v>
      </c>
      <c r="K22">
        <v>0</v>
      </c>
      <c r="L22">
        <v>6</v>
      </c>
      <c r="M22">
        <v>0</v>
      </c>
      <c r="N22">
        <v>0</v>
      </c>
      <c r="O22">
        <v>30</v>
      </c>
      <c r="P22">
        <v>0</v>
      </c>
      <c r="Q22">
        <v>24</v>
      </c>
      <c r="R22">
        <v>5</v>
      </c>
      <c r="S22">
        <v>2</v>
      </c>
      <c r="T22">
        <v>2</v>
      </c>
      <c r="U22">
        <v>12</v>
      </c>
      <c r="V22">
        <v>2</v>
      </c>
      <c r="W22">
        <v>2</v>
      </c>
      <c r="X22">
        <v>8</v>
      </c>
      <c r="Y22">
        <v>9</v>
      </c>
      <c r="Z22">
        <v>12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7</v>
      </c>
    </row>
    <row r="27" spans="3:32" x14ac:dyDescent="0.25">
      <c r="AD27" s="2"/>
    </row>
  </sheetData>
  <sheetProtection algorithmName="SHA-512" hashValue="5Bt4YqriF+NdJVoST7DhYzpR2seqcWsfD9ycI9sxFG9MM1SMgaQLW0ra1xpbmPgZxR2AoDRP81nrt3+U0yhT8Q==" saltValue="A6KmrzNdX+u/Qn7lkm0vf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8AC0-BB82-4891-A20D-F750D229AC4F}">
  <sheetPr>
    <tabColor theme="1"/>
  </sheetPr>
  <dimension ref="C2:AU60"/>
  <sheetViews>
    <sheetView zoomScale="90" zoomScaleNormal="90" workbookViewId="0">
      <selection activeCell="E5" sqref="E5"/>
    </sheetView>
  </sheetViews>
  <sheetFormatPr defaultRowHeight="15" x14ac:dyDescent="0.25"/>
  <cols>
    <col min="3" max="3" width="21.5703125" style="1" bestFit="1" customWidth="1"/>
    <col min="4" max="4" width="21.5703125" style="1" customWidth="1"/>
    <col min="5" max="5" width="21.140625" customWidth="1"/>
    <col min="6" max="6" width="15.5703125" bestFit="1" customWidth="1"/>
    <col min="7" max="7" width="14" bestFit="1" customWidth="1"/>
    <col min="8" max="8" width="15.140625" bestFit="1" customWidth="1"/>
    <col min="9" max="9" width="19.85546875" bestFit="1" customWidth="1"/>
    <col min="10" max="10" width="21.85546875" bestFit="1" customWidth="1"/>
    <col min="11" max="11" width="20.85546875" bestFit="1" customWidth="1"/>
    <col min="12" max="12" width="22.42578125" bestFit="1" customWidth="1"/>
    <col min="13" max="13" width="24.42578125" bestFit="1" customWidth="1"/>
    <col min="14" max="14" width="21.5703125" bestFit="1" customWidth="1"/>
    <col min="15" max="15" width="16.7109375" bestFit="1" customWidth="1"/>
    <col min="16" max="16" width="19" bestFit="1" customWidth="1"/>
    <col min="17" max="17" width="27.7109375" bestFit="1" customWidth="1"/>
    <col min="18" max="18" width="16" bestFit="1" customWidth="1"/>
    <col min="19" max="19" width="13.140625" bestFit="1" customWidth="1"/>
    <col min="20" max="20" width="15.42578125" bestFit="1" customWidth="1"/>
    <col min="21" max="21" width="12.140625" bestFit="1" customWidth="1"/>
    <col min="22" max="22" width="19.28515625" customWidth="1"/>
    <col min="23" max="23" width="18" bestFit="1" customWidth="1"/>
    <col min="24" max="24" width="17.42578125" bestFit="1" customWidth="1"/>
    <col min="25" max="25" width="15.140625" bestFit="1" customWidth="1"/>
    <col min="26" max="26" width="13.5703125" customWidth="1"/>
    <col min="27" max="27" width="13.7109375" bestFit="1" customWidth="1"/>
    <col min="28" max="28" width="14.42578125" bestFit="1" customWidth="1"/>
    <col min="29" max="30" width="14.42578125" customWidth="1"/>
    <col min="31" max="31" width="15.140625" bestFit="1" customWidth="1"/>
    <col min="32" max="32" width="9.42578125" bestFit="1" customWidth="1"/>
  </cols>
  <sheetData>
    <row r="2" spans="3:27" x14ac:dyDescent="0.25">
      <c r="D2" s="1" t="s">
        <v>30</v>
      </c>
    </row>
    <row r="3" spans="3:27" s="1" customFormat="1" ht="60" x14ac:dyDescent="0.25">
      <c r="E3" s="5" t="s">
        <v>59</v>
      </c>
      <c r="F3" s="5" t="s">
        <v>60</v>
      </c>
      <c r="G3" s="5" t="s">
        <v>61</v>
      </c>
      <c r="H3" s="5" t="s">
        <v>62</v>
      </c>
      <c r="I3" s="5" t="s">
        <v>63</v>
      </c>
      <c r="J3" s="5" t="s">
        <v>64</v>
      </c>
      <c r="K3" s="5" t="s">
        <v>65</v>
      </c>
      <c r="L3" s="5" t="s">
        <v>66</v>
      </c>
      <c r="M3" s="5" t="s">
        <v>67</v>
      </c>
      <c r="N3" s="5" t="s">
        <v>68</v>
      </c>
      <c r="O3" s="5" t="s">
        <v>69</v>
      </c>
      <c r="P3" s="5" t="s">
        <v>70</v>
      </c>
      <c r="Q3" s="5" t="s">
        <v>71</v>
      </c>
      <c r="R3" s="5" t="s">
        <v>72</v>
      </c>
      <c r="S3" s="5" t="s">
        <v>73</v>
      </c>
      <c r="T3" s="5" t="s">
        <v>74</v>
      </c>
      <c r="U3" s="5" t="s">
        <v>75</v>
      </c>
      <c r="V3" s="5" t="s">
        <v>76</v>
      </c>
      <c r="W3" s="5" t="s">
        <v>77</v>
      </c>
      <c r="X3" s="5" t="s">
        <v>78</v>
      </c>
      <c r="Y3" s="5" t="s">
        <v>79</v>
      </c>
      <c r="Z3" s="5" t="s">
        <v>80</v>
      </c>
      <c r="AA3" s="5" t="s">
        <v>81</v>
      </c>
    </row>
    <row r="4" spans="3:27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3:27" x14ac:dyDescent="0.25">
      <c r="C5" s="1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3:27" x14ac:dyDescent="0.25">
      <c r="C6" s="1" t="s">
        <v>1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</row>
    <row r="7" spans="3:27" ht="14.25" customHeight="1" x14ac:dyDescent="0.25">
      <c r="C7" s="1" t="s">
        <v>9</v>
      </c>
      <c r="D7">
        <v>0</v>
      </c>
      <c r="E7">
        <v>345</v>
      </c>
      <c r="F7">
        <v>335</v>
      </c>
      <c r="G7">
        <v>370</v>
      </c>
      <c r="H7">
        <v>362</v>
      </c>
      <c r="I7">
        <v>350</v>
      </c>
      <c r="J7">
        <v>368</v>
      </c>
      <c r="K7">
        <v>362</v>
      </c>
      <c r="L7">
        <v>333.33</v>
      </c>
      <c r="M7">
        <v>361.7</v>
      </c>
      <c r="N7">
        <v>368.31</v>
      </c>
      <c r="O7">
        <v>379</v>
      </c>
      <c r="P7">
        <v>328.89</v>
      </c>
      <c r="Q7">
        <v>349</v>
      </c>
      <c r="R7">
        <v>359</v>
      </c>
      <c r="S7">
        <v>333.33</v>
      </c>
      <c r="T7">
        <v>323.52999999999997</v>
      </c>
      <c r="U7">
        <v>371.43</v>
      </c>
      <c r="V7">
        <v>364</v>
      </c>
      <c r="W7">
        <v>366.67</v>
      </c>
      <c r="X7">
        <v>328.89</v>
      </c>
      <c r="Y7">
        <v>329</v>
      </c>
      <c r="Z7">
        <v>360</v>
      </c>
      <c r="AA7">
        <v>366.67</v>
      </c>
    </row>
    <row r="8" spans="3:27" x14ac:dyDescent="0.25">
      <c r="C8" s="1" t="s">
        <v>11</v>
      </c>
      <c r="D8">
        <v>0</v>
      </c>
      <c r="E8">
        <v>14.4</v>
      </c>
      <c r="F8">
        <v>27.9</v>
      </c>
      <c r="G8">
        <v>15.75</v>
      </c>
      <c r="H8">
        <v>32.31</v>
      </c>
      <c r="I8">
        <v>0</v>
      </c>
      <c r="J8">
        <v>13.41</v>
      </c>
      <c r="K8">
        <v>32.31</v>
      </c>
      <c r="L8">
        <v>30</v>
      </c>
      <c r="M8">
        <v>19.149999999999999</v>
      </c>
      <c r="N8">
        <v>11.16</v>
      </c>
      <c r="O8">
        <v>58.68</v>
      </c>
      <c r="P8">
        <v>20</v>
      </c>
      <c r="Q8">
        <v>13.68</v>
      </c>
      <c r="R8">
        <v>30.06</v>
      </c>
      <c r="S8">
        <v>15</v>
      </c>
      <c r="T8">
        <v>26.47</v>
      </c>
      <c r="U8">
        <v>25.71</v>
      </c>
      <c r="V8">
        <v>8.82</v>
      </c>
      <c r="W8">
        <v>0</v>
      </c>
      <c r="X8">
        <v>20</v>
      </c>
      <c r="Y8">
        <v>17.100000000000001</v>
      </c>
      <c r="Z8">
        <v>0</v>
      </c>
      <c r="AA8">
        <v>15</v>
      </c>
    </row>
    <row r="9" spans="3:27" x14ac:dyDescent="0.25">
      <c r="C9" s="1" t="s">
        <v>12</v>
      </c>
      <c r="D9">
        <v>0</v>
      </c>
      <c r="E9">
        <v>10.5</v>
      </c>
      <c r="F9">
        <v>12.62</v>
      </c>
      <c r="G9">
        <v>7.65</v>
      </c>
      <c r="H9">
        <v>8.1199999999999992</v>
      </c>
      <c r="I9">
        <v>7.5</v>
      </c>
      <c r="J9">
        <v>6.72</v>
      </c>
      <c r="K9">
        <v>8.1199999999999992</v>
      </c>
      <c r="L9">
        <v>13.33</v>
      </c>
      <c r="M9">
        <v>10.64</v>
      </c>
      <c r="N9">
        <v>17.5</v>
      </c>
      <c r="O9">
        <v>13.15</v>
      </c>
      <c r="P9">
        <v>14.44</v>
      </c>
      <c r="Q9">
        <v>10.88</v>
      </c>
      <c r="R9">
        <v>8.43</v>
      </c>
      <c r="S9">
        <v>13.33</v>
      </c>
      <c r="T9">
        <v>14.71</v>
      </c>
      <c r="U9">
        <v>11.43</v>
      </c>
      <c r="V9">
        <v>10.33</v>
      </c>
      <c r="W9">
        <v>13.33</v>
      </c>
      <c r="X9">
        <v>14.44</v>
      </c>
      <c r="Y9">
        <v>15.4</v>
      </c>
      <c r="Z9">
        <v>16</v>
      </c>
      <c r="AA9">
        <v>13.33</v>
      </c>
    </row>
    <row r="10" spans="3:27" x14ac:dyDescent="0.25">
      <c r="C10" s="1" t="s">
        <v>13</v>
      </c>
      <c r="D10">
        <v>0</v>
      </c>
      <c r="E10">
        <v>74.52</v>
      </c>
      <c r="F10">
        <v>70.59</v>
      </c>
      <c r="G10">
        <v>79.09</v>
      </c>
      <c r="H10">
        <v>76.89</v>
      </c>
      <c r="I10">
        <v>80</v>
      </c>
      <c r="J10">
        <v>79.91</v>
      </c>
      <c r="K10">
        <v>76.89</v>
      </c>
      <c r="L10">
        <v>60</v>
      </c>
      <c r="M10">
        <v>72.34</v>
      </c>
      <c r="N10">
        <v>73.16</v>
      </c>
      <c r="O10">
        <v>67.7</v>
      </c>
      <c r="P10">
        <v>68.89</v>
      </c>
      <c r="Q10">
        <v>75.430000000000007</v>
      </c>
      <c r="R10">
        <v>76.64</v>
      </c>
      <c r="S10">
        <v>70</v>
      </c>
      <c r="T10">
        <v>67.650000000000006</v>
      </c>
      <c r="U10">
        <v>77.14</v>
      </c>
      <c r="V10">
        <v>76.31</v>
      </c>
      <c r="W10">
        <v>73.33</v>
      </c>
      <c r="X10">
        <v>68.89</v>
      </c>
      <c r="Y10">
        <v>68</v>
      </c>
      <c r="Z10">
        <v>68</v>
      </c>
      <c r="AA10">
        <v>76.67</v>
      </c>
    </row>
    <row r="11" spans="3:27" x14ac:dyDescent="0.25">
      <c r="C11" s="1" t="s">
        <v>15</v>
      </c>
      <c r="D11">
        <v>0</v>
      </c>
      <c r="E11">
        <v>10.1</v>
      </c>
      <c r="F11">
        <v>10</v>
      </c>
      <c r="G11">
        <v>4.5999999999999996</v>
      </c>
      <c r="H11">
        <v>7.3</v>
      </c>
      <c r="I11">
        <v>2.5</v>
      </c>
      <c r="J11">
        <v>3.9</v>
      </c>
      <c r="K11">
        <v>7.3</v>
      </c>
      <c r="L11">
        <v>13.33</v>
      </c>
      <c r="M11">
        <v>4.26</v>
      </c>
      <c r="N11">
        <v>4.3</v>
      </c>
      <c r="O11">
        <v>10.1</v>
      </c>
      <c r="P11">
        <v>13.33</v>
      </c>
      <c r="Q11">
        <v>11.8</v>
      </c>
      <c r="R11">
        <v>6.6</v>
      </c>
      <c r="S11">
        <v>3.33</v>
      </c>
      <c r="T11">
        <v>5.88</v>
      </c>
      <c r="U11">
        <v>5.71</v>
      </c>
      <c r="V11">
        <v>2.7</v>
      </c>
      <c r="W11">
        <v>3.33</v>
      </c>
      <c r="X11">
        <v>13.33</v>
      </c>
      <c r="Y11">
        <v>12.2</v>
      </c>
      <c r="Z11">
        <v>8</v>
      </c>
      <c r="AA11">
        <v>10</v>
      </c>
    </row>
    <row r="12" spans="3:27" x14ac:dyDescent="0.25">
      <c r="C12" s="1" t="s">
        <v>17</v>
      </c>
      <c r="D12">
        <v>0</v>
      </c>
      <c r="E12">
        <v>0.8</v>
      </c>
      <c r="F12">
        <v>2.6</v>
      </c>
      <c r="G12">
        <v>0.56999999999999995</v>
      </c>
      <c r="H12">
        <v>0.64</v>
      </c>
      <c r="I12">
        <v>0</v>
      </c>
      <c r="J12">
        <v>0.55000000000000004</v>
      </c>
      <c r="K12">
        <v>0.64</v>
      </c>
      <c r="L12">
        <v>0</v>
      </c>
      <c r="M12">
        <v>0</v>
      </c>
      <c r="N12">
        <v>6.14</v>
      </c>
      <c r="O12">
        <v>0.99</v>
      </c>
      <c r="P12">
        <v>4.4400000000000004</v>
      </c>
      <c r="Q12">
        <v>1.1000000000000001</v>
      </c>
      <c r="R12">
        <v>1.94</v>
      </c>
      <c r="S12">
        <v>3.33</v>
      </c>
      <c r="T12">
        <v>2.94</v>
      </c>
      <c r="U12">
        <v>2.86</v>
      </c>
      <c r="V12">
        <v>0.27</v>
      </c>
      <c r="W12">
        <v>0</v>
      </c>
      <c r="X12">
        <v>4.4400000000000004</v>
      </c>
      <c r="Y12">
        <v>0.41</v>
      </c>
      <c r="Z12">
        <v>8</v>
      </c>
      <c r="AA12">
        <v>0</v>
      </c>
    </row>
    <row r="13" spans="3:27" x14ac:dyDescent="0.25">
      <c r="C13" s="1" t="s">
        <v>18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3:27" x14ac:dyDescent="0.25">
      <c r="C14" s="1" t="s">
        <v>19</v>
      </c>
      <c r="D14">
        <v>0</v>
      </c>
      <c r="E14">
        <v>1.6</v>
      </c>
      <c r="F14">
        <v>3.1</v>
      </c>
      <c r="G14">
        <v>1.75</v>
      </c>
      <c r="H14">
        <v>3.59</v>
      </c>
      <c r="I14">
        <v>0</v>
      </c>
      <c r="J14">
        <v>1.49</v>
      </c>
      <c r="K14">
        <v>3.59</v>
      </c>
      <c r="L14">
        <v>3.33</v>
      </c>
      <c r="M14">
        <v>2.13</v>
      </c>
      <c r="N14">
        <v>1.24</v>
      </c>
      <c r="O14">
        <v>6.52</v>
      </c>
      <c r="P14">
        <v>2.2200000000000002</v>
      </c>
      <c r="Q14">
        <v>1.52</v>
      </c>
      <c r="R14">
        <v>3.34</v>
      </c>
      <c r="S14">
        <v>1.67</v>
      </c>
      <c r="T14">
        <v>2.94</v>
      </c>
      <c r="U14">
        <v>2.86</v>
      </c>
      <c r="V14">
        <v>0.98</v>
      </c>
      <c r="W14">
        <v>0</v>
      </c>
      <c r="X14">
        <v>2.2200000000000002</v>
      </c>
      <c r="Y14">
        <v>1.9</v>
      </c>
      <c r="Z14">
        <v>0</v>
      </c>
      <c r="AA14">
        <v>1.67</v>
      </c>
    </row>
    <row r="15" spans="3:27" x14ac:dyDescent="0.25">
      <c r="C15" s="1" t="s">
        <v>20</v>
      </c>
      <c r="D15">
        <v>0</v>
      </c>
      <c r="E15">
        <v>0.33</v>
      </c>
      <c r="F15">
        <v>0</v>
      </c>
      <c r="G15">
        <v>0.34</v>
      </c>
      <c r="H15">
        <v>0.5</v>
      </c>
      <c r="I15">
        <v>0</v>
      </c>
      <c r="J15">
        <v>0.28999999999999998</v>
      </c>
      <c r="K15">
        <v>0.5</v>
      </c>
      <c r="L15">
        <v>0</v>
      </c>
      <c r="M15">
        <v>0.83</v>
      </c>
      <c r="N15">
        <v>0.3</v>
      </c>
      <c r="O15">
        <v>1.1100000000000001</v>
      </c>
      <c r="P15">
        <v>0</v>
      </c>
      <c r="Q15">
        <v>0.18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3:27" x14ac:dyDescent="0.25">
      <c r="C16" s="1" t="s">
        <v>21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3:27" x14ac:dyDescent="0.25">
      <c r="C17" s="1" t="s">
        <v>22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3:27" x14ac:dyDescent="0.25">
      <c r="C18" s="1" t="s">
        <v>58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3:27" x14ac:dyDescent="0.25">
      <c r="C19" s="1" t="s">
        <v>26</v>
      </c>
      <c r="D19">
        <v>0</v>
      </c>
      <c r="E19">
        <v>32</v>
      </c>
      <c r="F19">
        <v>41</v>
      </c>
      <c r="G19">
        <v>4</v>
      </c>
      <c r="H19">
        <v>6</v>
      </c>
      <c r="I19">
        <v>0</v>
      </c>
      <c r="J19">
        <v>4</v>
      </c>
      <c r="K19">
        <v>6</v>
      </c>
      <c r="L19">
        <v>66.67</v>
      </c>
      <c r="M19">
        <v>0</v>
      </c>
      <c r="N19">
        <v>0.05</v>
      </c>
      <c r="O19">
        <v>52</v>
      </c>
      <c r="P19">
        <v>24.44</v>
      </c>
      <c r="Q19">
        <v>24</v>
      </c>
      <c r="R19">
        <v>12</v>
      </c>
      <c r="S19">
        <v>0</v>
      </c>
      <c r="T19">
        <v>176.47</v>
      </c>
      <c r="U19">
        <v>180</v>
      </c>
      <c r="V19">
        <v>15</v>
      </c>
      <c r="W19">
        <v>0</v>
      </c>
      <c r="X19">
        <v>24.44</v>
      </c>
      <c r="Y19">
        <v>25</v>
      </c>
      <c r="Z19">
        <v>20</v>
      </c>
      <c r="AA19">
        <v>66.67</v>
      </c>
    </row>
    <row r="20" spans="3:27" x14ac:dyDescent="0.25">
      <c r="C20" s="1" t="s">
        <v>27</v>
      </c>
      <c r="D20">
        <v>0</v>
      </c>
      <c r="E20">
        <v>2.68</v>
      </c>
      <c r="F20">
        <v>4.0599999999999996</v>
      </c>
      <c r="G20">
        <v>3.05</v>
      </c>
      <c r="H20">
        <v>3.45</v>
      </c>
      <c r="I20">
        <v>0</v>
      </c>
      <c r="J20">
        <v>2.9</v>
      </c>
      <c r="K20">
        <v>3.45</v>
      </c>
      <c r="L20">
        <v>5</v>
      </c>
      <c r="M20">
        <v>1.6</v>
      </c>
      <c r="N20">
        <v>36.99</v>
      </c>
      <c r="O20">
        <v>4.25</v>
      </c>
      <c r="P20">
        <v>4.4400000000000004</v>
      </c>
      <c r="Q20">
        <v>2.54</v>
      </c>
      <c r="R20">
        <v>3.14</v>
      </c>
      <c r="S20">
        <v>2.4</v>
      </c>
      <c r="T20">
        <v>3.18</v>
      </c>
      <c r="U20">
        <v>5.71</v>
      </c>
      <c r="V20">
        <v>1.17</v>
      </c>
      <c r="W20">
        <v>0</v>
      </c>
      <c r="X20">
        <v>4.4400000000000004</v>
      </c>
      <c r="Y20">
        <v>3.6</v>
      </c>
      <c r="Z20">
        <v>4.32</v>
      </c>
      <c r="AA20">
        <v>1.2</v>
      </c>
    </row>
    <row r="21" spans="3:27" x14ac:dyDescent="0.25">
      <c r="C21" s="1" t="s">
        <v>28</v>
      </c>
      <c r="D21">
        <v>0</v>
      </c>
      <c r="E21">
        <v>309</v>
      </c>
      <c r="F21">
        <v>577</v>
      </c>
      <c r="G21">
        <v>141</v>
      </c>
      <c r="H21">
        <v>287</v>
      </c>
      <c r="I21">
        <v>132.5</v>
      </c>
      <c r="J21">
        <v>118</v>
      </c>
      <c r="K21">
        <v>287</v>
      </c>
      <c r="L21">
        <v>533.33000000000004</v>
      </c>
      <c r="M21">
        <v>276.60000000000002</v>
      </c>
      <c r="N21">
        <v>0.14000000000000001</v>
      </c>
      <c r="O21">
        <v>362</v>
      </c>
      <c r="P21">
        <v>300</v>
      </c>
      <c r="Q21">
        <v>374</v>
      </c>
      <c r="R21">
        <v>324</v>
      </c>
      <c r="S21">
        <v>0</v>
      </c>
      <c r="T21">
        <v>0</v>
      </c>
      <c r="U21">
        <v>485.71</v>
      </c>
      <c r="V21">
        <v>107</v>
      </c>
      <c r="W21">
        <v>0</v>
      </c>
      <c r="X21">
        <v>300</v>
      </c>
      <c r="Y21">
        <v>340</v>
      </c>
      <c r="Z21">
        <v>192</v>
      </c>
      <c r="AA21">
        <v>300</v>
      </c>
    </row>
    <row r="22" spans="3:27" x14ac:dyDescent="0.25">
      <c r="C22" s="1" t="s">
        <v>29</v>
      </c>
      <c r="D22">
        <v>0</v>
      </c>
      <c r="E22">
        <v>4</v>
      </c>
      <c r="F22">
        <v>11</v>
      </c>
      <c r="G22">
        <v>1</v>
      </c>
      <c r="H22">
        <v>35</v>
      </c>
      <c r="I22">
        <v>0</v>
      </c>
      <c r="J22">
        <v>2</v>
      </c>
      <c r="K22">
        <v>35</v>
      </c>
      <c r="L22">
        <v>33.33</v>
      </c>
      <c r="M22">
        <v>0</v>
      </c>
      <c r="N22">
        <v>0.01</v>
      </c>
      <c r="O22">
        <v>6</v>
      </c>
      <c r="P22">
        <v>11.11</v>
      </c>
      <c r="Q22">
        <v>2</v>
      </c>
      <c r="R22">
        <v>3</v>
      </c>
      <c r="S22">
        <v>0</v>
      </c>
      <c r="T22">
        <v>0</v>
      </c>
      <c r="U22">
        <v>0</v>
      </c>
      <c r="V22">
        <v>2</v>
      </c>
      <c r="W22">
        <v>0</v>
      </c>
      <c r="X22">
        <v>11.11</v>
      </c>
      <c r="Y22">
        <v>2</v>
      </c>
      <c r="Z22">
        <v>0</v>
      </c>
      <c r="AA22">
        <v>0</v>
      </c>
    </row>
    <row r="38" spans="28:47" ht="30" x14ac:dyDescent="0.25">
      <c r="AB38" s="5" t="s">
        <v>59</v>
      </c>
      <c r="AC38" s="5"/>
      <c r="AD38" s="5"/>
      <c r="AE38">
        <v>100</v>
      </c>
      <c r="AF38">
        <v>345</v>
      </c>
      <c r="AG38">
        <v>14.4</v>
      </c>
      <c r="AH38">
        <v>10.5</v>
      </c>
      <c r="AI38">
        <v>74.52</v>
      </c>
      <c r="AJ38">
        <v>10.1</v>
      </c>
      <c r="AK38">
        <v>0.8</v>
      </c>
      <c r="AL38">
        <v>0</v>
      </c>
      <c r="AM38">
        <v>1.6</v>
      </c>
      <c r="AN38">
        <v>0.33</v>
      </c>
      <c r="AO38">
        <v>0</v>
      </c>
      <c r="AP38">
        <v>0</v>
      </c>
      <c r="AQ38">
        <v>0</v>
      </c>
      <c r="AR38">
        <v>32</v>
      </c>
      <c r="AS38">
        <v>2.68</v>
      </c>
      <c r="AT38">
        <v>309</v>
      </c>
      <c r="AU38">
        <v>4</v>
      </c>
    </row>
    <row r="39" spans="28:47" ht="45" x14ac:dyDescent="0.25">
      <c r="AB39" s="5" t="s">
        <v>60</v>
      </c>
      <c r="AC39" s="5"/>
      <c r="AD39" s="5"/>
      <c r="AE39">
        <v>100</v>
      </c>
      <c r="AF39">
        <v>335</v>
      </c>
      <c r="AG39">
        <v>27.9</v>
      </c>
      <c r="AH39">
        <v>12.62</v>
      </c>
      <c r="AI39">
        <v>70.59</v>
      </c>
      <c r="AJ39">
        <v>10</v>
      </c>
      <c r="AK39">
        <v>2.6</v>
      </c>
      <c r="AL39">
        <v>0</v>
      </c>
      <c r="AM39">
        <v>3.1</v>
      </c>
      <c r="AN39">
        <v>0</v>
      </c>
      <c r="AO39">
        <v>0</v>
      </c>
      <c r="AP39">
        <v>0</v>
      </c>
      <c r="AQ39">
        <v>0</v>
      </c>
      <c r="AR39">
        <v>41</v>
      </c>
      <c r="AS39">
        <v>4.0599999999999996</v>
      </c>
      <c r="AT39">
        <v>577</v>
      </c>
      <c r="AU39">
        <v>11</v>
      </c>
    </row>
    <row r="40" spans="28:47" ht="30" x14ac:dyDescent="0.25">
      <c r="AB40" s="5" t="s">
        <v>61</v>
      </c>
      <c r="AC40" s="5"/>
      <c r="AD40" s="5"/>
      <c r="AE40">
        <v>100</v>
      </c>
      <c r="AF40">
        <v>370</v>
      </c>
      <c r="AG40">
        <v>15.75</v>
      </c>
      <c r="AH40">
        <v>7.65</v>
      </c>
      <c r="AI40">
        <v>79.09</v>
      </c>
      <c r="AJ40">
        <v>4.5999999999999996</v>
      </c>
      <c r="AK40">
        <v>0.56999999999999995</v>
      </c>
      <c r="AL40">
        <v>0</v>
      </c>
      <c r="AM40">
        <v>1.75</v>
      </c>
      <c r="AN40">
        <v>0.34</v>
      </c>
      <c r="AO40">
        <v>0</v>
      </c>
      <c r="AP40">
        <v>0</v>
      </c>
      <c r="AQ40">
        <v>0</v>
      </c>
      <c r="AR40">
        <v>4</v>
      </c>
      <c r="AS40">
        <v>3.05</v>
      </c>
      <c r="AT40">
        <v>141</v>
      </c>
      <c r="AU40">
        <v>1</v>
      </c>
    </row>
    <row r="41" spans="28:47" ht="45" x14ac:dyDescent="0.25">
      <c r="AB41" s="5" t="s">
        <v>62</v>
      </c>
      <c r="AC41" s="5"/>
      <c r="AD41" s="5"/>
      <c r="AE41">
        <v>100</v>
      </c>
      <c r="AF41">
        <v>362</v>
      </c>
      <c r="AG41">
        <v>32.31</v>
      </c>
      <c r="AH41">
        <v>8.1199999999999992</v>
      </c>
      <c r="AI41">
        <v>76.89</v>
      </c>
      <c r="AJ41">
        <v>7.3</v>
      </c>
      <c r="AK41">
        <v>0.64</v>
      </c>
      <c r="AL41">
        <v>0</v>
      </c>
      <c r="AM41">
        <v>3.59</v>
      </c>
      <c r="AN41">
        <v>0.5</v>
      </c>
      <c r="AO41">
        <v>0</v>
      </c>
      <c r="AP41">
        <v>0</v>
      </c>
      <c r="AQ41">
        <v>0</v>
      </c>
      <c r="AR41">
        <v>6</v>
      </c>
      <c r="AS41">
        <v>3.45</v>
      </c>
      <c r="AT41">
        <v>287</v>
      </c>
      <c r="AU41">
        <v>35</v>
      </c>
    </row>
    <row r="42" spans="28:47" ht="45" x14ac:dyDescent="0.25">
      <c r="AB42" s="5" t="s">
        <v>63</v>
      </c>
      <c r="AC42" s="5"/>
      <c r="AD42" s="5"/>
      <c r="AE42">
        <v>100</v>
      </c>
      <c r="AF42">
        <v>350</v>
      </c>
      <c r="AG42">
        <v>0</v>
      </c>
      <c r="AH42">
        <v>7.5</v>
      </c>
      <c r="AI42">
        <v>80</v>
      </c>
      <c r="AJ42">
        <v>2.5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132.5</v>
      </c>
      <c r="AU42">
        <v>0</v>
      </c>
    </row>
    <row r="43" spans="28:47" ht="30" x14ac:dyDescent="0.25">
      <c r="AB43" s="5" t="s">
        <v>64</v>
      </c>
      <c r="AC43" s="5"/>
      <c r="AD43" s="5"/>
      <c r="AE43">
        <v>100</v>
      </c>
      <c r="AF43">
        <v>368</v>
      </c>
      <c r="AG43">
        <v>13.41</v>
      </c>
      <c r="AH43">
        <v>6.72</v>
      </c>
      <c r="AI43">
        <v>79.91</v>
      </c>
      <c r="AJ43">
        <v>3.9</v>
      </c>
      <c r="AK43">
        <v>0.55000000000000004</v>
      </c>
      <c r="AL43">
        <v>0</v>
      </c>
      <c r="AM43">
        <v>1.49</v>
      </c>
      <c r="AN43">
        <v>0.28999999999999998</v>
      </c>
      <c r="AO43">
        <v>0</v>
      </c>
      <c r="AP43">
        <v>0</v>
      </c>
      <c r="AQ43">
        <v>0</v>
      </c>
      <c r="AR43">
        <v>4</v>
      </c>
      <c r="AS43">
        <v>2.9</v>
      </c>
      <c r="AT43">
        <v>118</v>
      </c>
      <c r="AU43">
        <v>2</v>
      </c>
    </row>
    <row r="44" spans="28:47" ht="45" x14ac:dyDescent="0.25">
      <c r="AB44" s="5" t="s">
        <v>65</v>
      </c>
      <c r="AC44" s="5"/>
      <c r="AD44" s="5"/>
      <c r="AE44">
        <v>100</v>
      </c>
      <c r="AF44">
        <v>362</v>
      </c>
      <c r="AG44">
        <v>32.31</v>
      </c>
      <c r="AH44">
        <v>8.1199999999999992</v>
      </c>
      <c r="AI44">
        <v>76.89</v>
      </c>
      <c r="AJ44">
        <v>7.3</v>
      </c>
      <c r="AK44">
        <v>0.64</v>
      </c>
      <c r="AL44">
        <v>0</v>
      </c>
      <c r="AM44">
        <v>3.59</v>
      </c>
      <c r="AN44">
        <v>0.5</v>
      </c>
      <c r="AO44">
        <v>0</v>
      </c>
      <c r="AP44">
        <v>0</v>
      </c>
      <c r="AQ44">
        <v>0</v>
      </c>
      <c r="AR44">
        <v>6</v>
      </c>
      <c r="AS44">
        <v>3.45</v>
      </c>
      <c r="AT44">
        <v>287</v>
      </c>
      <c r="AU44">
        <v>35</v>
      </c>
    </row>
    <row r="45" spans="28:47" ht="30" x14ac:dyDescent="0.25">
      <c r="AB45" s="5" t="s">
        <v>66</v>
      </c>
      <c r="AC45" s="5"/>
      <c r="AD45" s="5"/>
      <c r="AE45">
        <v>100</v>
      </c>
      <c r="AF45">
        <v>333.33</v>
      </c>
      <c r="AG45">
        <v>30</v>
      </c>
      <c r="AH45">
        <v>13.33</v>
      </c>
      <c r="AI45">
        <v>60</v>
      </c>
      <c r="AJ45">
        <v>13.33</v>
      </c>
      <c r="AK45">
        <v>0</v>
      </c>
      <c r="AL45">
        <v>0</v>
      </c>
      <c r="AM45">
        <v>3.33</v>
      </c>
      <c r="AN45">
        <v>0</v>
      </c>
      <c r="AO45">
        <v>0</v>
      </c>
      <c r="AP45">
        <v>0</v>
      </c>
      <c r="AQ45">
        <v>0</v>
      </c>
      <c r="AR45">
        <v>66.67</v>
      </c>
      <c r="AS45">
        <v>5</v>
      </c>
      <c r="AT45">
        <v>533.33000000000004</v>
      </c>
      <c r="AU45">
        <v>33.33</v>
      </c>
    </row>
    <row r="46" spans="28:47" ht="30" x14ac:dyDescent="0.25">
      <c r="AB46" s="5" t="s">
        <v>67</v>
      </c>
      <c r="AC46" s="5"/>
      <c r="AD46" s="5"/>
      <c r="AE46">
        <v>100</v>
      </c>
      <c r="AF46">
        <v>361.7</v>
      </c>
      <c r="AG46">
        <v>19.149999999999999</v>
      </c>
      <c r="AH46">
        <v>10.64</v>
      </c>
      <c r="AI46">
        <v>72.34</v>
      </c>
      <c r="AJ46">
        <v>4.26</v>
      </c>
      <c r="AK46">
        <v>0</v>
      </c>
      <c r="AL46">
        <v>0</v>
      </c>
      <c r="AM46">
        <v>2.13</v>
      </c>
      <c r="AN46">
        <v>0.83</v>
      </c>
      <c r="AO46">
        <v>0</v>
      </c>
      <c r="AP46">
        <v>0</v>
      </c>
      <c r="AQ46">
        <v>0</v>
      </c>
      <c r="AR46">
        <v>0</v>
      </c>
      <c r="AS46">
        <v>1.6</v>
      </c>
      <c r="AT46">
        <v>276.60000000000002</v>
      </c>
      <c r="AU46">
        <v>0</v>
      </c>
    </row>
    <row r="47" spans="28:47" ht="30" x14ac:dyDescent="0.25">
      <c r="AB47" s="5" t="s">
        <v>68</v>
      </c>
      <c r="AC47" s="5"/>
      <c r="AD47" s="5"/>
      <c r="AE47">
        <v>100</v>
      </c>
      <c r="AF47">
        <v>368.31</v>
      </c>
      <c r="AG47">
        <v>11.16</v>
      </c>
      <c r="AH47">
        <v>17.5</v>
      </c>
      <c r="AI47">
        <v>73.16</v>
      </c>
      <c r="AJ47">
        <v>4.3</v>
      </c>
      <c r="AK47">
        <v>6.14</v>
      </c>
      <c r="AL47">
        <v>0</v>
      </c>
      <c r="AM47">
        <v>1.24</v>
      </c>
      <c r="AN47">
        <v>0.3</v>
      </c>
      <c r="AO47">
        <v>0</v>
      </c>
      <c r="AP47">
        <v>0</v>
      </c>
      <c r="AQ47">
        <v>0</v>
      </c>
      <c r="AR47">
        <v>0.05</v>
      </c>
      <c r="AS47">
        <v>36.99</v>
      </c>
      <c r="AT47">
        <v>0.14000000000000001</v>
      </c>
      <c r="AU47">
        <v>0.01</v>
      </c>
    </row>
    <row r="48" spans="28:47" ht="30" x14ac:dyDescent="0.25">
      <c r="AB48" s="5" t="s">
        <v>69</v>
      </c>
      <c r="AC48" s="5"/>
      <c r="AD48" s="5"/>
      <c r="AE48">
        <v>100</v>
      </c>
      <c r="AF48">
        <v>379</v>
      </c>
      <c r="AG48">
        <v>58.68</v>
      </c>
      <c r="AH48">
        <v>13.15</v>
      </c>
      <c r="AI48">
        <v>67.7</v>
      </c>
      <c r="AJ48">
        <v>10.1</v>
      </c>
      <c r="AK48">
        <v>0.99</v>
      </c>
      <c r="AL48">
        <v>0</v>
      </c>
      <c r="AM48">
        <v>6.52</v>
      </c>
      <c r="AN48">
        <v>1.1100000000000001</v>
      </c>
      <c r="AO48">
        <v>0</v>
      </c>
      <c r="AP48">
        <v>0</v>
      </c>
      <c r="AQ48">
        <v>0</v>
      </c>
      <c r="AR48">
        <v>52</v>
      </c>
      <c r="AS48">
        <v>4.25</v>
      </c>
      <c r="AT48">
        <v>362</v>
      </c>
      <c r="AU48">
        <v>6</v>
      </c>
    </row>
    <row r="49" spans="28:47" ht="30" x14ac:dyDescent="0.25">
      <c r="AB49" s="5" t="s">
        <v>70</v>
      </c>
      <c r="AC49" s="5"/>
      <c r="AD49" s="5"/>
      <c r="AE49">
        <v>100</v>
      </c>
      <c r="AF49">
        <v>328.89</v>
      </c>
      <c r="AG49">
        <v>20</v>
      </c>
      <c r="AH49">
        <v>14.44</v>
      </c>
      <c r="AI49">
        <v>68.89</v>
      </c>
      <c r="AJ49">
        <v>13.33</v>
      </c>
      <c r="AK49">
        <v>4.4400000000000004</v>
      </c>
      <c r="AL49">
        <v>0</v>
      </c>
      <c r="AM49">
        <v>2.2200000000000002</v>
      </c>
      <c r="AN49">
        <v>0</v>
      </c>
      <c r="AO49">
        <v>0</v>
      </c>
      <c r="AP49">
        <v>0</v>
      </c>
      <c r="AQ49">
        <v>0</v>
      </c>
      <c r="AR49">
        <v>24.44</v>
      </c>
      <c r="AS49">
        <v>4.4400000000000004</v>
      </c>
      <c r="AT49">
        <v>300</v>
      </c>
      <c r="AU49">
        <v>11.11</v>
      </c>
    </row>
    <row r="50" spans="28:47" x14ac:dyDescent="0.25">
      <c r="AB50" s="5" t="s">
        <v>71</v>
      </c>
      <c r="AC50" s="5"/>
      <c r="AD50" s="5"/>
      <c r="AE50">
        <v>100</v>
      </c>
      <c r="AF50">
        <v>349</v>
      </c>
      <c r="AG50">
        <v>13.68</v>
      </c>
      <c r="AH50">
        <v>10.88</v>
      </c>
      <c r="AI50">
        <v>75.430000000000007</v>
      </c>
      <c r="AJ50">
        <v>11.8</v>
      </c>
      <c r="AK50">
        <v>1.1000000000000001</v>
      </c>
      <c r="AL50">
        <v>0</v>
      </c>
      <c r="AM50">
        <v>1.52</v>
      </c>
      <c r="AN50">
        <v>0.18</v>
      </c>
      <c r="AO50">
        <v>0</v>
      </c>
      <c r="AP50">
        <v>0</v>
      </c>
      <c r="AQ50">
        <v>0</v>
      </c>
      <c r="AR50">
        <v>24</v>
      </c>
      <c r="AS50">
        <v>2.54</v>
      </c>
      <c r="AT50">
        <v>374</v>
      </c>
      <c r="AU50">
        <v>2</v>
      </c>
    </row>
    <row r="51" spans="28:47" ht="45" x14ac:dyDescent="0.25">
      <c r="AB51" s="5" t="s">
        <v>72</v>
      </c>
      <c r="AC51" s="5"/>
      <c r="AD51" s="5"/>
      <c r="AE51">
        <v>100</v>
      </c>
      <c r="AF51">
        <v>359</v>
      </c>
      <c r="AG51">
        <v>30.06</v>
      </c>
      <c r="AH51">
        <v>8.43</v>
      </c>
      <c r="AI51">
        <v>76.64</v>
      </c>
      <c r="AJ51">
        <v>6.6</v>
      </c>
      <c r="AK51">
        <v>1.94</v>
      </c>
      <c r="AL51">
        <v>0</v>
      </c>
      <c r="AM51">
        <v>3.34</v>
      </c>
      <c r="AN51">
        <v>0</v>
      </c>
      <c r="AO51">
        <v>0</v>
      </c>
      <c r="AP51">
        <v>0</v>
      </c>
      <c r="AQ51">
        <v>0</v>
      </c>
      <c r="AR51">
        <v>12</v>
      </c>
      <c r="AS51">
        <v>3.14</v>
      </c>
      <c r="AT51">
        <v>324</v>
      </c>
      <c r="AU51">
        <v>3</v>
      </c>
    </row>
    <row r="52" spans="28:47" ht="30" x14ac:dyDescent="0.25">
      <c r="AB52" s="5" t="s">
        <v>73</v>
      </c>
      <c r="AC52" s="5"/>
      <c r="AD52" s="5"/>
      <c r="AE52">
        <v>100</v>
      </c>
      <c r="AF52">
        <v>333.33</v>
      </c>
      <c r="AG52">
        <v>15</v>
      </c>
      <c r="AH52">
        <v>13.33</v>
      </c>
      <c r="AI52">
        <v>70</v>
      </c>
      <c r="AJ52">
        <v>3.33</v>
      </c>
      <c r="AK52">
        <v>3.33</v>
      </c>
      <c r="AL52">
        <v>0</v>
      </c>
      <c r="AM52">
        <v>1.67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2.4</v>
      </c>
      <c r="AT52">
        <v>0</v>
      </c>
      <c r="AU52">
        <v>0</v>
      </c>
    </row>
    <row r="53" spans="28:47" ht="30" x14ac:dyDescent="0.25">
      <c r="AB53" s="5" t="s">
        <v>74</v>
      </c>
      <c r="AC53" s="5"/>
      <c r="AD53" s="5"/>
      <c r="AE53">
        <v>100</v>
      </c>
      <c r="AF53">
        <v>323.52999999999997</v>
      </c>
      <c r="AG53">
        <v>26.47</v>
      </c>
      <c r="AH53">
        <v>14.71</v>
      </c>
      <c r="AI53">
        <v>67.650000000000006</v>
      </c>
      <c r="AJ53">
        <v>5.88</v>
      </c>
      <c r="AK53">
        <v>2.94</v>
      </c>
      <c r="AL53">
        <v>0</v>
      </c>
      <c r="AM53">
        <v>2.94</v>
      </c>
      <c r="AN53">
        <v>0</v>
      </c>
      <c r="AO53">
        <v>0</v>
      </c>
      <c r="AP53">
        <v>0</v>
      </c>
      <c r="AQ53">
        <v>0</v>
      </c>
      <c r="AR53">
        <v>176.47</v>
      </c>
      <c r="AS53">
        <v>3.18</v>
      </c>
      <c r="AT53">
        <v>0</v>
      </c>
      <c r="AU53">
        <v>0</v>
      </c>
    </row>
    <row r="54" spans="28:47" ht="30" x14ac:dyDescent="0.25">
      <c r="AB54" s="5" t="s">
        <v>75</v>
      </c>
      <c r="AC54" s="5"/>
      <c r="AD54" s="5"/>
      <c r="AE54">
        <v>100</v>
      </c>
      <c r="AF54">
        <v>371.43</v>
      </c>
      <c r="AG54">
        <v>25.71</v>
      </c>
      <c r="AH54">
        <v>11.43</v>
      </c>
      <c r="AI54">
        <v>77.14</v>
      </c>
      <c r="AJ54">
        <v>5.71</v>
      </c>
      <c r="AK54">
        <v>2.86</v>
      </c>
      <c r="AL54">
        <v>0</v>
      </c>
      <c r="AM54">
        <v>2.86</v>
      </c>
      <c r="AN54">
        <v>0</v>
      </c>
      <c r="AO54">
        <v>0</v>
      </c>
      <c r="AP54">
        <v>0</v>
      </c>
      <c r="AQ54">
        <v>0</v>
      </c>
      <c r="AR54">
        <v>180</v>
      </c>
      <c r="AS54">
        <v>5.71</v>
      </c>
      <c r="AT54">
        <v>485.71</v>
      </c>
      <c r="AU54">
        <v>0</v>
      </c>
    </row>
    <row r="55" spans="28:47" ht="45" x14ac:dyDescent="0.25">
      <c r="AB55" s="5" t="s">
        <v>76</v>
      </c>
      <c r="AC55" s="5"/>
      <c r="AD55" s="5"/>
      <c r="AE55">
        <v>100</v>
      </c>
      <c r="AF55">
        <v>364</v>
      </c>
      <c r="AG55">
        <v>8.82</v>
      </c>
      <c r="AH55">
        <v>10.33</v>
      </c>
      <c r="AI55">
        <v>76.31</v>
      </c>
      <c r="AJ55">
        <v>2.7</v>
      </c>
      <c r="AK55">
        <v>0.27</v>
      </c>
      <c r="AL55">
        <v>0</v>
      </c>
      <c r="AM55">
        <v>0.98</v>
      </c>
      <c r="AN55">
        <v>0</v>
      </c>
      <c r="AO55">
        <v>0</v>
      </c>
      <c r="AP55">
        <v>0</v>
      </c>
      <c r="AQ55">
        <v>0</v>
      </c>
      <c r="AR55">
        <v>15</v>
      </c>
      <c r="AS55">
        <v>1.17</v>
      </c>
      <c r="AT55">
        <v>107</v>
      </c>
      <c r="AU55">
        <v>2</v>
      </c>
    </row>
    <row r="56" spans="28:47" ht="45" x14ac:dyDescent="0.25">
      <c r="AB56" s="5" t="s">
        <v>77</v>
      </c>
      <c r="AC56" s="5"/>
      <c r="AD56" s="5"/>
      <c r="AE56">
        <v>100</v>
      </c>
      <c r="AF56">
        <v>366.67</v>
      </c>
      <c r="AG56">
        <v>0</v>
      </c>
      <c r="AH56">
        <v>13.33</v>
      </c>
      <c r="AI56">
        <v>73.33</v>
      </c>
      <c r="AJ56">
        <v>3.33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</row>
    <row r="57" spans="28:47" ht="45" x14ac:dyDescent="0.25">
      <c r="AB57" s="5" t="s">
        <v>78</v>
      </c>
      <c r="AC57" s="5"/>
      <c r="AD57" s="5"/>
      <c r="AE57">
        <v>100</v>
      </c>
      <c r="AF57">
        <v>328.89</v>
      </c>
      <c r="AG57">
        <v>20</v>
      </c>
      <c r="AH57">
        <v>14.44</v>
      </c>
      <c r="AI57">
        <v>68.89</v>
      </c>
      <c r="AJ57">
        <v>13.33</v>
      </c>
      <c r="AK57">
        <v>4.4400000000000004</v>
      </c>
      <c r="AL57">
        <v>0</v>
      </c>
      <c r="AM57">
        <v>2.2200000000000002</v>
      </c>
      <c r="AN57">
        <v>0</v>
      </c>
      <c r="AO57">
        <v>0</v>
      </c>
      <c r="AP57">
        <v>0</v>
      </c>
      <c r="AQ57">
        <v>0</v>
      </c>
      <c r="AR57">
        <v>24.44</v>
      </c>
      <c r="AS57">
        <v>4.4400000000000004</v>
      </c>
      <c r="AT57">
        <v>300</v>
      </c>
      <c r="AU57">
        <v>11.11</v>
      </c>
    </row>
    <row r="58" spans="28:47" ht="45" x14ac:dyDescent="0.25">
      <c r="AB58" s="5" t="s">
        <v>79</v>
      </c>
      <c r="AC58" s="5"/>
      <c r="AD58" s="5"/>
      <c r="AE58">
        <v>100</v>
      </c>
      <c r="AF58">
        <v>329</v>
      </c>
      <c r="AG58">
        <v>17.100000000000001</v>
      </c>
      <c r="AH58">
        <v>15.4</v>
      </c>
      <c r="AI58">
        <v>68</v>
      </c>
      <c r="AJ58">
        <v>12.2</v>
      </c>
      <c r="AK58">
        <v>0.41</v>
      </c>
      <c r="AL58">
        <v>0</v>
      </c>
      <c r="AM58">
        <v>1.9</v>
      </c>
      <c r="AN58">
        <v>0</v>
      </c>
      <c r="AO58">
        <v>0</v>
      </c>
      <c r="AP58">
        <v>0</v>
      </c>
      <c r="AQ58">
        <v>0</v>
      </c>
      <c r="AR58">
        <v>25</v>
      </c>
      <c r="AS58">
        <v>3.6</v>
      </c>
      <c r="AT58">
        <v>340</v>
      </c>
      <c r="AU58">
        <v>2</v>
      </c>
    </row>
    <row r="59" spans="28:47" ht="45" x14ac:dyDescent="0.25">
      <c r="AB59" s="5" t="s">
        <v>80</v>
      </c>
      <c r="AC59" s="5"/>
      <c r="AD59" s="5"/>
      <c r="AE59">
        <v>100</v>
      </c>
      <c r="AF59">
        <v>360</v>
      </c>
      <c r="AG59">
        <v>0</v>
      </c>
      <c r="AH59">
        <v>16</v>
      </c>
      <c r="AI59">
        <v>68</v>
      </c>
      <c r="AJ59">
        <v>8</v>
      </c>
      <c r="AK59">
        <v>8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20</v>
      </c>
      <c r="AS59">
        <v>4.32</v>
      </c>
      <c r="AT59">
        <v>192</v>
      </c>
      <c r="AU59">
        <v>0</v>
      </c>
    </row>
    <row r="60" spans="28:47" ht="45" x14ac:dyDescent="0.25">
      <c r="AB60" s="5" t="s">
        <v>81</v>
      </c>
      <c r="AC60" s="5"/>
      <c r="AD60" s="5"/>
      <c r="AE60">
        <v>100</v>
      </c>
      <c r="AF60">
        <v>366.67</v>
      </c>
      <c r="AG60">
        <v>15</v>
      </c>
      <c r="AH60">
        <v>13.33</v>
      </c>
      <c r="AI60">
        <v>76.67</v>
      </c>
      <c r="AJ60">
        <v>10</v>
      </c>
      <c r="AK60">
        <v>0</v>
      </c>
      <c r="AL60">
        <v>0</v>
      </c>
      <c r="AM60">
        <v>1.67</v>
      </c>
      <c r="AN60">
        <v>0</v>
      </c>
      <c r="AO60">
        <v>0</v>
      </c>
      <c r="AP60">
        <v>0</v>
      </c>
      <c r="AQ60">
        <v>0</v>
      </c>
      <c r="AR60">
        <v>66.67</v>
      </c>
      <c r="AS60">
        <v>1.2</v>
      </c>
      <c r="AT60">
        <v>300</v>
      </c>
      <c r="AU60">
        <v>0</v>
      </c>
    </row>
  </sheetData>
  <sheetProtection algorithmName="SHA-512" hashValue="sQ84dH7GEyej+JF88ienTQfd/ofvA51rmPNEVF+/jkjSUk78PghZOInvqbMuQc2Z70+C8kVkj9btYPOaRqHqsA==" saltValue="z95wqn4JNqeO2bVP/CoEQg==" spinCount="100000" sheet="1" objects="1" scenarios="1"/>
  <sortState xmlns:xlrd2="http://schemas.microsoft.com/office/spreadsheetml/2017/richdata2" ref="AB38:AU60">
    <sortCondition ref="AB38:AB6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6FCDB7127FA488443E8117EC37FC2" ma:contentTypeVersion="4" ma:contentTypeDescription="Create a new document." ma:contentTypeScope="" ma:versionID="402e73f6386a6c3cddbcee553ecee59d">
  <xsd:schema xmlns:xsd="http://www.w3.org/2001/XMLSchema" xmlns:xs="http://www.w3.org/2001/XMLSchema" xmlns:p="http://schemas.microsoft.com/office/2006/metadata/properties" xmlns:ns2="b346f3c5-f797-4073-b6c0-962ddb9ca1b3" targetNamespace="http://schemas.microsoft.com/office/2006/metadata/properties" ma:root="true" ma:fieldsID="27ff5d83665b7e50ae8256a533a118de" ns2:_="">
    <xsd:import namespace="b346f3c5-f797-4073-b6c0-962ddb9c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f3c5-f797-4073-b6c0-962ddb9ca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1A2D81-B42C-4535-AB4B-4D7F6666D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6f3c5-f797-4073-b6c0-962ddb9c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1422B1-3FD5-4A86-8BF7-CDE22C87ED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00358C-C4AB-4AA6-B966-5401B5F746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Grain Mix Calculator</vt:lpstr>
      <vt:lpstr>Flour Mix Calculator</vt:lpstr>
      <vt:lpstr>RAW GRAIN INFORMATION</vt:lpstr>
      <vt:lpstr>RAW FLOUR INFORMATION</vt:lpstr>
      <vt:lpstr>'Flour Mix Calculator'!Print_Area</vt:lpstr>
      <vt:lpstr>'Grain Mix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Swanson</dc:creator>
  <cp:keywords/>
  <dc:description/>
  <cp:lastModifiedBy>Ben Swanson</cp:lastModifiedBy>
  <cp:revision/>
  <dcterms:created xsi:type="dcterms:W3CDTF">2022-06-13T19:54:48Z</dcterms:created>
  <dcterms:modified xsi:type="dcterms:W3CDTF">2022-10-10T16:28:12Z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0x0101007D26FCDB7127FA488443E8117EC37FC2</vt:lpwstr>
  </property>
</Properties>
</file>